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956" windowHeight="8472" tabRatio="877"/>
  </bookViews>
  <sheets>
    <sheet name="Item E" sheetId="4" r:id="rId1"/>
    <sheet name="SAIDI Root Cause by System" sheetId="13" r:id="rId2"/>
  </sheets>
  <externalReferences>
    <externalReference r:id="rId3"/>
  </externalReferences>
  <definedNames>
    <definedName name="_xlnm._FilterDatabase" localSheetId="1" hidden="1">'SAIDI Root Cause by System'!$B$3:$L$3</definedName>
    <definedName name="DataAsOf">[1]Paremeter!$B$2</definedName>
    <definedName name="txtCityName">[1]Slide_CoverPage!$C$2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3" l="1"/>
  <c r="E59" i="13"/>
  <c r="F59" i="13"/>
  <c r="G59" i="13"/>
  <c r="H59" i="13"/>
  <c r="I59" i="13"/>
  <c r="J59" i="13"/>
  <c r="K59" i="13"/>
  <c r="L59" i="13"/>
  <c r="C59" i="13"/>
  <c r="M6" i="4" l="1"/>
  <c r="M7" i="4"/>
  <c r="M8" i="4"/>
  <c r="M9" i="4"/>
  <c r="M10" i="4"/>
  <c r="M18" i="4"/>
  <c r="M19" i="4"/>
  <c r="M20" i="4"/>
  <c r="M21" i="4"/>
  <c r="M22" i="4"/>
  <c r="M17" i="4"/>
  <c r="C12" i="4"/>
  <c r="G12" i="4"/>
  <c r="E11" i="4"/>
  <c r="I11" i="4"/>
  <c r="J11" i="4"/>
  <c r="H11" i="4"/>
  <c r="K11" i="4"/>
  <c r="L11" i="4"/>
  <c r="H60" i="13"/>
  <c r="H12" i="4" s="1"/>
  <c r="I60" i="13"/>
  <c r="I12" i="4" s="1"/>
  <c r="J60" i="13"/>
  <c r="J12" i="4" s="1"/>
  <c r="K60" i="13"/>
  <c r="K12" i="4" s="1"/>
  <c r="L60" i="13"/>
  <c r="L12" i="4" s="1"/>
  <c r="G60" i="13"/>
  <c r="F60" i="13"/>
  <c r="F12" i="4" s="1"/>
  <c r="E60" i="13"/>
  <c r="E12" i="4" s="1"/>
  <c r="D60" i="13"/>
  <c r="D12" i="4" s="1"/>
  <c r="C60" i="13"/>
  <c r="G11" i="4"/>
  <c r="F11" i="4"/>
  <c r="D11" i="4"/>
  <c r="C11" i="4"/>
  <c r="C5" i="4" l="1"/>
  <c r="E17" i="4" l="1"/>
  <c r="F17" i="4"/>
  <c r="L17" i="4"/>
  <c r="G17" i="4"/>
  <c r="H17" i="4"/>
  <c r="I17" i="4"/>
  <c r="J17" i="4"/>
  <c r="K17" i="4"/>
  <c r="D17" i="4"/>
  <c r="C17" i="4"/>
  <c r="K5" i="4" l="1"/>
  <c r="J5" i="4"/>
  <c r="I5" i="4"/>
  <c r="H5" i="4"/>
  <c r="G5" i="4"/>
  <c r="L5" i="4"/>
  <c r="F5" i="4"/>
  <c r="E5" i="4"/>
  <c r="D5" i="4"/>
</calcChain>
</file>

<file path=xl/sharedStrings.xml><?xml version="1.0" encoding="utf-8"?>
<sst xmlns="http://schemas.openxmlformats.org/spreadsheetml/2006/main" count="100" uniqueCount="77">
  <si>
    <t>Vegetation</t>
  </si>
  <si>
    <t>Other</t>
  </si>
  <si>
    <t>Weather</t>
  </si>
  <si>
    <t>-</t>
  </si>
  <si>
    <t>3rd Party</t>
  </si>
  <si>
    <t>Animal</t>
  </si>
  <si>
    <t>Overhead</t>
  </si>
  <si>
    <t>Operation</t>
  </si>
  <si>
    <t>Underground</t>
  </si>
  <si>
    <t>Source Loss</t>
  </si>
  <si>
    <t>Valley South - 5 Yr. Avg.</t>
  </si>
  <si>
    <t>Santa Clara</t>
  </si>
  <si>
    <t>Goleta</t>
  </si>
  <si>
    <t>Valley North</t>
  </si>
  <si>
    <t>Vista</t>
  </si>
  <si>
    <t>Mesa</t>
  </si>
  <si>
    <t>La Fresa A</t>
  </si>
  <si>
    <t>Rio Hondo</t>
  </si>
  <si>
    <t>Devers</t>
  </si>
  <si>
    <t>Ellis A</t>
  </si>
  <si>
    <t>Chino</t>
  </si>
  <si>
    <t>Saugus</t>
  </si>
  <si>
    <t>Rector</t>
  </si>
  <si>
    <t>El Nido</t>
  </si>
  <si>
    <t>Walnut</t>
  </si>
  <si>
    <t>Victor</t>
  </si>
  <si>
    <t>La Fresa B</t>
  </si>
  <si>
    <t>San Bernardino</t>
  </si>
  <si>
    <t>Padua</t>
  </si>
  <si>
    <t>Villa Park</t>
  </si>
  <si>
    <t>Moorpark C</t>
  </si>
  <si>
    <t>La Cienega</t>
  </si>
  <si>
    <t>Antelope</t>
  </si>
  <si>
    <t>Mira Loma</t>
  </si>
  <si>
    <t>Eagle Rock</t>
  </si>
  <si>
    <t>Barre AB</t>
  </si>
  <si>
    <t>Barre C</t>
  </si>
  <si>
    <t>Santiago C</t>
  </si>
  <si>
    <t>Hinson</t>
  </si>
  <si>
    <t>Etiwanda A</t>
  </si>
  <si>
    <t>Laguna Bell AB</t>
  </si>
  <si>
    <t>Kramer</t>
  </si>
  <si>
    <t>Alamitos</t>
  </si>
  <si>
    <t>Moorpark A</t>
  </si>
  <si>
    <t>Lighthipe DEF</t>
  </si>
  <si>
    <t>Center BC</t>
  </si>
  <si>
    <t>Johanna</t>
  </si>
  <si>
    <t>Springville</t>
  </si>
  <si>
    <t>Ellis C</t>
  </si>
  <si>
    <t>Vestal</t>
  </si>
  <si>
    <t>Del Amo C</t>
  </si>
  <si>
    <t>Olinda</t>
  </si>
  <si>
    <t>Mirage</t>
  </si>
  <si>
    <t>Lighthipe AB</t>
  </si>
  <si>
    <t>Del Amo A</t>
  </si>
  <si>
    <t>Viejo</t>
  </si>
  <si>
    <t>Vista A</t>
  </si>
  <si>
    <t>Laguna Bell DE</t>
  </si>
  <si>
    <t>Santiago A</t>
  </si>
  <si>
    <t>Gould</t>
  </si>
  <si>
    <t>El Casco</t>
  </si>
  <si>
    <t>Center A</t>
  </si>
  <si>
    <t>Etiwanda B</t>
  </si>
  <si>
    <t>Windhub</t>
  </si>
  <si>
    <t>Bailey</t>
  </si>
  <si>
    <t>Valley South</t>
  </si>
  <si>
    <t>System</t>
  </si>
  <si>
    <t>Table 1 – System Level SAIDI Performance by Root Cause from 2014 - 2018</t>
  </si>
  <si>
    <t>Table 2 – Total Outages by Root Cause from 2014 - 2018</t>
  </si>
  <si>
    <t>Transmission</t>
  </si>
  <si>
    <t>Valley South - 5 Yr. Total</t>
  </si>
  <si>
    <t>Total</t>
  </si>
  <si>
    <t>5 Year Average SAIDI Impact by System</t>
  </si>
  <si>
    <t>(11) Split System - Average</t>
  </si>
  <si>
    <t>(55) Systems - Average</t>
  </si>
  <si>
    <t>11 Split System Average</t>
  </si>
  <si>
    <t>55 System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</si>
</sst>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4" fillId="0" borderId="3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64" fontId="0" fillId="0" borderId="32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R/CityReports/CityReport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_CoverPage"/>
      <sheetName val="Slide_DistrictSAIDI"/>
      <sheetName val="Slide_Citylist"/>
      <sheetName val="Slide_CircuitList"/>
      <sheetName val="BarChart"/>
      <sheetName val="SAIDIChart"/>
      <sheetName val="SAIFIChart"/>
      <sheetName val="BackupSlide_Sum"/>
      <sheetName val="Paremeter"/>
      <sheetName val="CityCircuitData"/>
      <sheetName val="CityListData"/>
      <sheetName val="CityMasterData"/>
    </sheetNames>
    <sheetDataSet>
      <sheetData sheetId="0" refreshError="1">
        <row r="2">
          <cell r="C2" t="str">
            <v>Lynwood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43151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48"/>
  <sheetViews>
    <sheetView tabSelected="1" topLeftCell="B1" zoomScaleNormal="100" workbookViewId="0">
      <selection activeCell="M7" sqref="M7"/>
    </sheetView>
  </sheetViews>
  <sheetFormatPr defaultColWidth="8.88671875" defaultRowHeight="14.4" x14ac:dyDescent="0.3"/>
  <cols>
    <col min="1" max="1" width="8.88671875" style="2" customWidth="1"/>
    <col min="2" max="2" width="32.44140625" style="1" bestFit="1" customWidth="1"/>
    <col min="3" max="12" width="13.6640625" style="2" customWidth="1"/>
    <col min="13" max="15" width="14.6640625" style="2" customWidth="1"/>
    <col min="16" max="16384" width="8.88671875" style="2"/>
  </cols>
  <sheetData>
    <row r="1" spans="2:13" ht="15" x14ac:dyDescent="0.25">
      <c r="C1" s="3"/>
    </row>
    <row r="3" spans="2:13" ht="15" thickBot="1" x14ac:dyDescent="0.35">
      <c r="B3" s="56" t="s">
        <v>67</v>
      </c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2:13" s="4" customFormat="1" ht="43.95" customHeight="1" thickBot="1" x14ac:dyDescent="0.3">
      <c r="B4" s="16"/>
      <c r="C4" s="17" t="s">
        <v>4</v>
      </c>
      <c r="D4" s="18" t="s">
        <v>5</v>
      </c>
      <c r="E4" s="18" t="s">
        <v>6</v>
      </c>
      <c r="F4" s="18" t="s">
        <v>7</v>
      </c>
      <c r="G4" s="18" t="s">
        <v>9</v>
      </c>
      <c r="H4" s="18" t="s">
        <v>69</v>
      </c>
      <c r="I4" s="18" t="s">
        <v>8</v>
      </c>
      <c r="J4" s="18" t="s">
        <v>0</v>
      </c>
      <c r="K4" s="18" t="s">
        <v>2</v>
      </c>
      <c r="L4" s="19" t="s">
        <v>1</v>
      </c>
      <c r="M4" s="49" t="s">
        <v>71</v>
      </c>
    </row>
    <row r="5" spans="2:13" ht="15" x14ac:dyDescent="0.25">
      <c r="B5" s="20" t="s">
        <v>10</v>
      </c>
      <c r="C5" s="39">
        <f>AVERAGE(C6:C10)</f>
        <v>0.43791769151934828</v>
      </c>
      <c r="D5" s="5">
        <f t="shared" ref="D5" si="0">AVERAGE(D6:D10)</f>
        <v>4.9882066900078591E-2</v>
      </c>
      <c r="E5" s="5">
        <f t="shared" ref="E5" si="1">AVERAGE(E6:E10)</f>
        <v>0.25383838605063869</v>
      </c>
      <c r="F5" s="5">
        <f t="shared" ref="F5" si="2">AVERAGE(F6:F10)</f>
        <v>0.34872534436587738</v>
      </c>
      <c r="G5" s="5">
        <f t="shared" ref="G5" si="3">AVERAGE(G6:G10)</f>
        <v>3.8956177529580277E-2</v>
      </c>
      <c r="H5" s="5">
        <f t="shared" ref="H5" si="4">AVERAGE(H6:H10)</f>
        <v>6.5596902226215253E-2</v>
      </c>
      <c r="I5" s="5">
        <f t="shared" ref="I5" si="5">AVERAGE(I6:I10)</f>
        <v>1.1366061081626715</v>
      </c>
      <c r="J5" s="5">
        <f t="shared" ref="J5" si="6">AVERAGE(J6:J10)</f>
        <v>2.0403464228616738E-3</v>
      </c>
      <c r="K5" s="5">
        <f t="shared" ref="K5" si="7">AVERAGE(K6:K10)</f>
        <v>0.26584399898083194</v>
      </c>
      <c r="L5" s="45">
        <f t="shared" ref="L5" si="8">AVERAGE(L6:L10)</f>
        <v>0.31988239994980272</v>
      </c>
      <c r="M5" s="50" t="s">
        <v>3</v>
      </c>
    </row>
    <row r="6" spans="2:13" ht="15" x14ac:dyDescent="0.25">
      <c r="B6" s="20">
        <v>2014</v>
      </c>
      <c r="C6" s="39">
        <v>0.30904241904561358</v>
      </c>
      <c r="D6" s="5">
        <v>0.15114052467191608</v>
      </c>
      <c r="E6" s="5">
        <v>0.55805899800368974</v>
      </c>
      <c r="F6" s="5">
        <v>0.30923780798647971</v>
      </c>
      <c r="G6" s="5">
        <v>7.334876866009336E-3</v>
      </c>
      <c r="H6" s="5">
        <v>0.32798451113107624</v>
      </c>
      <c r="I6" s="5">
        <v>1.3466654320003533</v>
      </c>
      <c r="J6" s="5">
        <v>5.6633824143160561E-3</v>
      </c>
      <c r="K6" s="5">
        <v>0.72904235178493537</v>
      </c>
      <c r="L6" s="45">
        <v>0.27683466652655131</v>
      </c>
      <c r="M6" s="51">
        <f t="shared" ref="M6:M10" si="9">SUM(C6:L6)</f>
        <v>4.0210049704309405</v>
      </c>
    </row>
    <row r="7" spans="2:13" ht="15" x14ac:dyDescent="0.25">
      <c r="B7" s="20">
        <v>2015</v>
      </c>
      <c r="C7" s="39">
        <v>0.16019381481208603</v>
      </c>
      <c r="D7" s="5">
        <v>4.6140735858411878E-2</v>
      </c>
      <c r="E7" s="5">
        <v>0.19115204302231495</v>
      </c>
      <c r="F7" s="5">
        <v>0.26321988666949431</v>
      </c>
      <c r="G7" s="5">
        <v>0.18121026147526131</v>
      </c>
      <c r="H7" s="5">
        <v>0</v>
      </c>
      <c r="I7" s="5">
        <v>0.9229935741324482</v>
      </c>
      <c r="J7" s="5">
        <v>0</v>
      </c>
      <c r="K7" s="5">
        <v>5.1544162987772868E-2</v>
      </c>
      <c r="L7" s="45">
        <v>0.27726293287985199</v>
      </c>
      <c r="M7" s="51">
        <f t="shared" si="9"/>
        <v>2.0937174118376416</v>
      </c>
    </row>
    <row r="8" spans="2:13" ht="15" x14ac:dyDescent="0.25">
      <c r="B8" s="20">
        <v>2016</v>
      </c>
      <c r="C8" s="39">
        <v>0.97493393969957276</v>
      </c>
      <c r="D8" s="5">
        <v>1.0668544204610008E-2</v>
      </c>
      <c r="E8" s="5">
        <v>0.2134695957944836</v>
      </c>
      <c r="F8" s="5">
        <v>0.51325508260534602</v>
      </c>
      <c r="G8" s="5">
        <v>4.0015587306304798E-4</v>
      </c>
      <c r="H8" s="5">
        <v>0</v>
      </c>
      <c r="I8" s="5">
        <v>1.2186696493593818</v>
      </c>
      <c r="J8" s="5">
        <v>0</v>
      </c>
      <c r="K8" s="5">
        <v>1.864467831551701E-2</v>
      </c>
      <c r="L8" s="45">
        <v>0.18168440789841167</v>
      </c>
      <c r="M8" s="51">
        <f t="shared" si="9"/>
        <v>3.1317260537503864</v>
      </c>
    </row>
    <row r="9" spans="2:13" ht="15" x14ac:dyDescent="0.25">
      <c r="B9" s="20">
        <v>2017</v>
      </c>
      <c r="C9" s="39">
        <v>0.51691673130753546</v>
      </c>
      <c r="D9" s="5">
        <v>2.5989747879674813E-2</v>
      </c>
      <c r="E9" s="5">
        <v>0.1455620968451069</v>
      </c>
      <c r="F9" s="5">
        <v>0.42158677892718144</v>
      </c>
      <c r="G9" s="5">
        <v>0</v>
      </c>
      <c r="H9" s="5">
        <v>0</v>
      </c>
      <c r="I9" s="5">
        <v>1.2590976461825771</v>
      </c>
      <c r="J9" s="5">
        <v>3.6790337472442577E-3</v>
      </c>
      <c r="K9" s="5">
        <v>0.21194691820077508</v>
      </c>
      <c r="L9" s="45">
        <v>0.72547276813660522</v>
      </c>
      <c r="M9" s="51">
        <f t="shared" si="9"/>
        <v>3.3102517212267002</v>
      </c>
    </row>
    <row r="10" spans="2:13" ht="15.75" thickBot="1" x14ac:dyDescent="0.3">
      <c r="B10" s="20">
        <v>2018</v>
      </c>
      <c r="C10" s="40">
        <v>0.22850155273193373</v>
      </c>
      <c r="D10" s="9">
        <v>1.5470781885780176E-2</v>
      </c>
      <c r="E10" s="9">
        <v>0.1609491965875981</v>
      </c>
      <c r="F10" s="9">
        <v>0.2363271656408851</v>
      </c>
      <c r="G10" s="9">
        <v>5.8355934335676818E-3</v>
      </c>
      <c r="H10" s="9">
        <v>0</v>
      </c>
      <c r="I10" s="9">
        <v>0.93560423913859703</v>
      </c>
      <c r="J10" s="9">
        <v>8.5931595274805757E-4</v>
      </c>
      <c r="K10" s="9">
        <v>0.31804188361515917</v>
      </c>
      <c r="L10" s="46">
        <v>0.13815722430759339</v>
      </c>
      <c r="M10" s="51">
        <f t="shared" si="9"/>
        <v>2.0397469532938626</v>
      </c>
    </row>
    <row r="11" spans="2:13" ht="15" x14ac:dyDescent="0.25">
      <c r="B11" s="54" t="s">
        <v>73</v>
      </c>
      <c r="C11" s="41">
        <f>'SAIDI Root Cause by System'!C59</f>
        <v>0.27087009477166674</v>
      </c>
      <c r="D11" s="42">
        <f>'SAIDI Root Cause by System'!D59</f>
        <v>3.2851300779333334E-2</v>
      </c>
      <c r="E11" s="42">
        <f>'SAIDI Root Cause by System'!E59</f>
        <v>0.32606785458058329</v>
      </c>
      <c r="F11" s="42">
        <f>'SAIDI Root Cause by System'!F59</f>
        <v>0.24820587147874987</v>
      </c>
      <c r="G11" s="42">
        <f>'SAIDI Root Cause by System'!G59</f>
        <v>0.21528566892000009</v>
      </c>
      <c r="H11" s="42">
        <f>'SAIDI Root Cause by System'!H59</f>
        <v>2.4834049612500003E-2</v>
      </c>
      <c r="I11" s="42">
        <f>'SAIDI Root Cause by System'!I59</f>
        <v>0.4751390153178332</v>
      </c>
      <c r="J11" s="42">
        <f>'SAIDI Root Cause by System'!J59</f>
        <v>5.8121729724999989E-3</v>
      </c>
      <c r="K11" s="42">
        <f>'SAIDI Root Cause by System'!K59</f>
        <v>0.26935330044583333</v>
      </c>
      <c r="L11" s="47">
        <f>'SAIDI Root Cause by System'!L59</f>
        <v>0.16918669171724998</v>
      </c>
      <c r="M11" s="52" t="s">
        <v>3</v>
      </c>
    </row>
    <row r="12" spans="2:13" ht="15.75" thickBot="1" x14ac:dyDescent="0.3">
      <c r="B12" s="26" t="s">
        <v>74</v>
      </c>
      <c r="C12" s="43">
        <f>'SAIDI Root Cause by System'!C60</f>
        <v>0.28457695949967271</v>
      </c>
      <c r="D12" s="44">
        <f>'SAIDI Root Cause by System'!D60</f>
        <v>5.5720359043236356E-2</v>
      </c>
      <c r="E12" s="44">
        <f>'SAIDI Root Cause by System'!E60</f>
        <v>0.35452485257869087</v>
      </c>
      <c r="F12" s="44">
        <f>'SAIDI Root Cause by System'!F60</f>
        <v>0.25768936193960001</v>
      </c>
      <c r="G12" s="44">
        <f>'SAIDI Root Cause by System'!G60</f>
        <v>0.13673879686694554</v>
      </c>
      <c r="H12" s="44">
        <f>'SAIDI Root Cause by System'!H60</f>
        <v>3.7430222303272719E-2</v>
      </c>
      <c r="I12" s="44">
        <f>'SAIDI Root Cause by System'!I60</f>
        <v>0.53613439145599984</v>
      </c>
      <c r="J12" s="44">
        <f>'SAIDI Root Cause by System'!J60</f>
        <v>7.1246150650909092E-3</v>
      </c>
      <c r="K12" s="44">
        <f>'SAIDI Root Cause by System'!K60</f>
        <v>0.35295457172258188</v>
      </c>
      <c r="L12" s="48">
        <f>'SAIDI Root Cause by System'!L60</f>
        <v>0.18864673709116359</v>
      </c>
      <c r="M12" s="53" t="s">
        <v>3</v>
      </c>
    </row>
    <row r="13" spans="2:13" ht="15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2:13" ht="15" x14ac:dyDescent="0.25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2:13" ht="15" thickBot="1" x14ac:dyDescent="0.35">
      <c r="B15" s="56" t="s">
        <v>68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2:13" s="4" customFormat="1" ht="43.95" customHeight="1" thickBot="1" x14ac:dyDescent="0.3">
      <c r="B16" s="13"/>
      <c r="C16" s="27" t="s">
        <v>4</v>
      </c>
      <c r="D16" s="28" t="s">
        <v>5</v>
      </c>
      <c r="E16" s="28" t="s">
        <v>6</v>
      </c>
      <c r="F16" s="28" t="s">
        <v>7</v>
      </c>
      <c r="G16" s="28" t="s">
        <v>9</v>
      </c>
      <c r="H16" s="28" t="s">
        <v>69</v>
      </c>
      <c r="I16" s="28" t="s">
        <v>8</v>
      </c>
      <c r="J16" s="28" t="s">
        <v>0</v>
      </c>
      <c r="K16" s="28" t="s">
        <v>2</v>
      </c>
      <c r="L16" s="29" t="s">
        <v>1</v>
      </c>
      <c r="M16" s="29" t="s">
        <v>71</v>
      </c>
    </row>
    <row r="17" spans="2:15" ht="15" x14ac:dyDescent="0.25">
      <c r="B17" s="21" t="s">
        <v>70</v>
      </c>
      <c r="C17" s="30">
        <f>SUM(C18:C22)</f>
        <v>157</v>
      </c>
      <c r="D17" s="31">
        <f>SUM(D18:D22)</f>
        <v>55</v>
      </c>
      <c r="E17" s="31">
        <f t="shared" ref="E17:F17" si="10">SUM(E18:E22)</f>
        <v>401</v>
      </c>
      <c r="F17" s="31">
        <f t="shared" si="10"/>
        <v>905</v>
      </c>
      <c r="G17" s="31">
        <f t="shared" ref="G17:L17" si="11">SUM(G18:G22)</f>
        <v>6</v>
      </c>
      <c r="H17" s="31">
        <f t="shared" si="11"/>
        <v>2</v>
      </c>
      <c r="I17" s="31">
        <f t="shared" si="11"/>
        <v>583</v>
      </c>
      <c r="J17" s="31">
        <f t="shared" si="11"/>
        <v>4</v>
      </c>
      <c r="K17" s="31">
        <f t="shared" si="11"/>
        <v>65</v>
      </c>
      <c r="L17" s="31">
        <f t="shared" si="11"/>
        <v>133</v>
      </c>
      <c r="M17" s="32">
        <f>SUM(C17:L17)</f>
        <v>2311</v>
      </c>
    </row>
    <row r="18" spans="2:15" ht="15" x14ac:dyDescent="0.25">
      <c r="B18" s="20">
        <v>2014</v>
      </c>
      <c r="C18" s="33">
        <v>24</v>
      </c>
      <c r="D18" s="34">
        <v>11</v>
      </c>
      <c r="E18" s="34">
        <v>52</v>
      </c>
      <c r="F18" s="34">
        <v>152</v>
      </c>
      <c r="G18" s="34">
        <v>1</v>
      </c>
      <c r="H18" s="34">
        <v>2</v>
      </c>
      <c r="I18" s="34">
        <v>85</v>
      </c>
      <c r="J18" s="34">
        <v>1</v>
      </c>
      <c r="K18" s="34">
        <v>22</v>
      </c>
      <c r="L18" s="34">
        <v>31</v>
      </c>
      <c r="M18" s="35">
        <f t="shared" ref="M18:M22" si="12">SUM(C18:L18)</f>
        <v>381</v>
      </c>
    </row>
    <row r="19" spans="2:15" ht="15" x14ac:dyDescent="0.25">
      <c r="B19" s="20">
        <v>2015</v>
      </c>
      <c r="C19" s="33">
        <v>23</v>
      </c>
      <c r="D19" s="34">
        <v>6</v>
      </c>
      <c r="E19" s="34">
        <v>72</v>
      </c>
      <c r="F19" s="34">
        <v>178</v>
      </c>
      <c r="G19" s="34">
        <v>1</v>
      </c>
      <c r="H19" s="34">
        <v>0</v>
      </c>
      <c r="I19" s="34">
        <v>101</v>
      </c>
      <c r="J19" s="34">
        <v>0</v>
      </c>
      <c r="K19" s="34">
        <v>8</v>
      </c>
      <c r="L19" s="34">
        <v>29</v>
      </c>
      <c r="M19" s="35">
        <f t="shared" si="12"/>
        <v>418</v>
      </c>
    </row>
    <row r="20" spans="2:15" ht="15" x14ac:dyDescent="0.25">
      <c r="B20" s="20">
        <v>2016</v>
      </c>
      <c r="C20" s="33">
        <v>38</v>
      </c>
      <c r="D20" s="34">
        <v>13</v>
      </c>
      <c r="E20" s="34">
        <v>87</v>
      </c>
      <c r="F20" s="34">
        <v>260</v>
      </c>
      <c r="G20" s="34">
        <v>1</v>
      </c>
      <c r="H20" s="34">
        <v>0</v>
      </c>
      <c r="I20" s="34">
        <v>111</v>
      </c>
      <c r="J20" s="34">
        <v>0</v>
      </c>
      <c r="K20" s="34">
        <v>10</v>
      </c>
      <c r="L20" s="34">
        <v>26</v>
      </c>
      <c r="M20" s="35">
        <f t="shared" si="12"/>
        <v>546</v>
      </c>
    </row>
    <row r="21" spans="2:15" ht="15" x14ac:dyDescent="0.25">
      <c r="B21" s="20">
        <v>2017</v>
      </c>
      <c r="C21" s="33">
        <v>34</v>
      </c>
      <c r="D21" s="34">
        <v>10</v>
      </c>
      <c r="E21" s="34">
        <v>64</v>
      </c>
      <c r="F21" s="34">
        <v>226</v>
      </c>
      <c r="G21" s="34">
        <v>0</v>
      </c>
      <c r="H21" s="34">
        <v>0</v>
      </c>
      <c r="I21" s="34">
        <v>99</v>
      </c>
      <c r="J21" s="34">
        <v>1</v>
      </c>
      <c r="K21" s="34">
        <v>11</v>
      </c>
      <c r="L21" s="34">
        <v>24</v>
      </c>
      <c r="M21" s="35">
        <f t="shared" si="12"/>
        <v>469</v>
      </c>
    </row>
    <row r="22" spans="2:15" ht="15.75" thickBot="1" x14ac:dyDescent="0.3">
      <c r="B22" s="26">
        <v>2018</v>
      </c>
      <c r="C22" s="36">
        <v>38</v>
      </c>
      <c r="D22" s="37">
        <v>15</v>
      </c>
      <c r="E22" s="37">
        <v>126</v>
      </c>
      <c r="F22" s="37">
        <v>89</v>
      </c>
      <c r="G22" s="37">
        <v>3</v>
      </c>
      <c r="H22" s="37">
        <v>0</v>
      </c>
      <c r="I22" s="37">
        <v>187</v>
      </c>
      <c r="J22" s="37">
        <v>2</v>
      </c>
      <c r="K22" s="37">
        <v>14</v>
      </c>
      <c r="L22" s="37">
        <v>23</v>
      </c>
      <c r="M22" s="38">
        <f t="shared" si="12"/>
        <v>497</v>
      </c>
    </row>
    <row r="25" spans="2:15" ht="15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/>
    </row>
    <row r="26" spans="2:15" ht="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2:1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2:15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2:15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5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5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3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/>
    </row>
    <row r="40" spans="2:15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</sheetData>
  <mergeCells count="2">
    <mergeCell ref="B3:L3"/>
    <mergeCell ref="B15:L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58" sqref="C4:C58"/>
    </sheetView>
  </sheetViews>
  <sheetFormatPr defaultRowHeight="14.4" x14ac:dyDescent="0.3"/>
  <cols>
    <col min="2" max="2" width="22.44140625" bestFit="1" customWidth="1"/>
    <col min="3" max="12" width="13.6640625" customWidth="1"/>
  </cols>
  <sheetData>
    <row r="2" spans="2:12" ht="15" x14ac:dyDescent="0.25">
      <c r="B2" s="57" t="s">
        <v>72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24" customHeight="1" x14ac:dyDescent="0.25">
      <c r="B3" s="8" t="s">
        <v>66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9</v>
      </c>
      <c r="H3" s="8" t="s">
        <v>69</v>
      </c>
      <c r="I3" s="8" t="s">
        <v>8</v>
      </c>
      <c r="J3" s="8" t="s">
        <v>0</v>
      </c>
      <c r="K3" s="8" t="s">
        <v>2</v>
      </c>
      <c r="L3" s="8" t="s">
        <v>1</v>
      </c>
    </row>
    <row r="4" spans="2:12" ht="15" x14ac:dyDescent="0.25">
      <c r="B4" s="22" t="s">
        <v>42</v>
      </c>
      <c r="C4" s="23">
        <v>0.12338558979999999</v>
      </c>
      <c r="D4" s="23">
        <v>8.0726794120000028E-2</v>
      </c>
      <c r="E4" s="23">
        <v>0.28345447409999991</v>
      </c>
      <c r="F4" s="23">
        <v>0.10167558394200001</v>
      </c>
      <c r="G4" s="23">
        <v>0</v>
      </c>
      <c r="H4" s="23">
        <v>0</v>
      </c>
      <c r="I4" s="23">
        <v>0.47336308966000012</v>
      </c>
      <c r="J4" s="23">
        <v>1.2312404000000001E-2</v>
      </c>
      <c r="K4" s="23">
        <v>0.20373958919999996</v>
      </c>
      <c r="L4" s="23">
        <v>0.15051339452000004</v>
      </c>
    </row>
    <row r="5" spans="2:12" ht="15" x14ac:dyDescent="0.25">
      <c r="B5" s="22" t="s">
        <v>32</v>
      </c>
      <c r="C5" s="23">
        <v>0.45483075461400019</v>
      </c>
      <c r="D5" s="23">
        <v>5.0588830920000029E-2</v>
      </c>
      <c r="E5" s="23">
        <v>0.25459440422200041</v>
      </c>
      <c r="F5" s="23">
        <v>0.24952589060400018</v>
      </c>
      <c r="G5" s="23">
        <v>1.6795599199999997E-2</v>
      </c>
      <c r="H5" s="23">
        <v>5.3895560000000002E-4</v>
      </c>
      <c r="I5" s="23">
        <v>0.626122052022</v>
      </c>
      <c r="J5" s="23">
        <v>1.623956E-5</v>
      </c>
      <c r="K5" s="23">
        <v>0.13043074747599998</v>
      </c>
      <c r="L5" s="23">
        <v>0.22589963199999988</v>
      </c>
    </row>
    <row r="6" spans="2:12" ht="15" x14ac:dyDescent="0.25">
      <c r="B6" s="22" t="s">
        <v>64</v>
      </c>
      <c r="C6" s="23">
        <v>3.1297133460000001E-2</v>
      </c>
      <c r="D6" s="23">
        <v>3.4048649400000006E-3</v>
      </c>
      <c r="E6" s="23">
        <v>3.0147271031999996E-2</v>
      </c>
      <c r="F6" s="23">
        <v>3.4489532520000006E-3</v>
      </c>
      <c r="G6" s="23">
        <v>0</v>
      </c>
      <c r="H6" s="23">
        <v>4.0224166000000002E-3</v>
      </c>
      <c r="I6" s="23">
        <v>3.8477461560000002E-2</v>
      </c>
      <c r="J6" s="23">
        <v>0</v>
      </c>
      <c r="K6" s="23">
        <v>0.19332349567999998</v>
      </c>
      <c r="L6" s="23">
        <v>8.9886934681999986E-2</v>
      </c>
    </row>
    <row r="7" spans="2:12" ht="15" x14ac:dyDescent="0.25">
      <c r="B7" s="22" t="s">
        <v>35</v>
      </c>
      <c r="C7" s="23">
        <v>0.53758807280000021</v>
      </c>
      <c r="D7" s="23">
        <v>2.9093272919999996E-2</v>
      </c>
      <c r="E7" s="23">
        <v>0.30623166804000007</v>
      </c>
      <c r="F7" s="23">
        <v>0.3079342457419999</v>
      </c>
      <c r="G7" s="23">
        <v>0</v>
      </c>
      <c r="H7" s="23">
        <v>5.8391117999999995E-3</v>
      </c>
      <c r="I7" s="23">
        <v>0.46019399360000035</v>
      </c>
      <c r="J7" s="23">
        <v>6.8144798000000003E-3</v>
      </c>
      <c r="K7" s="23">
        <v>0.21230885520000001</v>
      </c>
      <c r="L7" s="23">
        <v>7.7299024299999977E-2</v>
      </c>
    </row>
    <row r="8" spans="2:12" ht="15" x14ac:dyDescent="0.25">
      <c r="B8" s="22" t="s">
        <v>36</v>
      </c>
      <c r="C8" s="23">
        <v>0.26509356204000006</v>
      </c>
      <c r="D8" s="23">
        <v>2.1826254960000003E-2</v>
      </c>
      <c r="E8" s="23">
        <v>0.21684868791</v>
      </c>
      <c r="F8" s="23">
        <v>0.15650173721400004</v>
      </c>
      <c r="G8" s="23">
        <v>0.14458631256000004</v>
      </c>
      <c r="H8" s="23">
        <v>0</v>
      </c>
      <c r="I8" s="23">
        <v>0.38831116839999996</v>
      </c>
      <c r="J8" s="23">
        <v>2.48332008E-2</v>
      </c>
      <c r="K8" s="23">
        <v>0.11803896709999998</v>
      </c>
      <c r="L8" s="23">
        <v>9.0735133839999982E-2</v>
      </c>
    </row>
    <row r="9" spans="2:12" ht="15" x14ac:dyDescent="0.25">
      <c r="B9" s="22" t="s">
        <v>61</v>
      </c>
      <c r="C9" s="23">
        <v>0.15820686105999998</v>
      </c>
      <c r="D9" s="23">
        <v>2.642596472E-2</v>
      </c>
      <c r="E9" s="23">
        <v>0.35284644935199994</v>
      </c>
      <c r="F9" s="23">
        <v>9.7878509079999981E-2</v>
      </c>
      <c r="G9" s="23">
        <v>4.3100176000000004E-3</v>
      </c>
      <c r="H9" s="23">
        <v>5.0574959999999999E-3</v>
      </c>
      <c r="I9" s="23">
        <v>8.237609640599998E-2</v>
      </c>
      <c r="J9" s="23">
        <v>0</v>
      </c>
      <c r="K9" s="23">
        <v>2.665001916E-2</v>
      </c>
      <c r="L9" s="23">
        <v>3.2773825879999996E-2</v>
      </c>
    </row>
    <row r="10" spans="2:12" ht="15" x14ac:dyDescent="0.25">
      <c r="B10" s="22" t="s">
        <v>45</v>
      </c>
      <c r="C10" s="23">
        <v>0.37820053571999995</v>
      </c>
      <c r="D10" s="23">
        <v>5.6431221999999989E-2</v>
      </c>
      <c r="E10" s="23">
        <v>0.36544472655400001</v>
      </c>
      <c r="F10" s="23">
        <v>0.25083238993599977</v>
      </c>
      <c r="G10" s="23">
        <v>4.7390425999999999E-3</v>
      </c>
      <c r="H10" s="23">
        <v>2.3446672E-3</v>
      </c>
      <c r="I10" s="23">
        <v>0.27359966872000008</v>
      </c>
      <c r="J10" s="23">
        <v>1.5705951999999998E-3</v>
      </c>
      <c r="K10" s="23">
        <v>0.28394496244000011</v>
      </c>
      <c r="L10" s="23">
        <v>0.11978239841999998</v>
      </c>
    </row>
    <row r="11" spans="2:12" ht="15" x14ac:dyDescent="0.25">
      <c r="B11" s="22" t="s">
        <v>20</v>
      </c>
      <c r="C11" s="23">
        <v>0.36603590499999983</v>
      </c>
      <c r="D11" s="23">
        <v>6.8992463699999992E-2</v>
      </c>
      <c r="E11" s="23">
        <v>0.25557806808000028</v>
      </c>
      <c r="F11" s="23">
        <v>0.32837739999400012</v>
      </c>
      <c r="G11" s="23">
        <v>0</v>
      </c>
      <c r="H11" s="23">
        <v>1.4402208800000002E-2</v>
      </c>
      <c r="I11" s="23">
        <v>1.1284236959219998</v>
      </c>
      <c r="J11" s="23">
        <v>0</v>
      </c>
      <c r="K11" s="23">
        <v>0.28056733510600002</v>
      </c>
      <c r="L11" s="23">
        <v>0.20133585093999998</v>
      </c>
    </row>
    <row r="12" spans="2:12" ht="15" x14ac:dyDescent="0.25">
      <c r="B12" s="22" t="s">
        <v>54</v>
      </c>
      <c r="C12" s="23">
        <v>0.17581965238000002</v>
      </c>
      <c r="D12" s="23">
        <v>2.5151792300000003E-2</v>
      </c>
      <c r="E12" s="23">
        <v>0.34698354473999993</v>
      </c>
      <c r="F12" s="23">
        <v>0.15732893100799988</v>
      </c>
      <c r="G12" s="23">
        <v>5.3530594819999999E-2</v>
      </c>
      <c r="H12" s="23">
        <v>0</v>
      </c>
      <c r="I12" s="23">
        <v>0.22657225659999999</v>
      </c>
      <c r="J12" s="23">
        <v>0</v>
      </c>
      <c r="K12" s="23">
        <v>0.1568819222</v>
      </c>
      <c r="L12" s="23">
        <v>0.19146701166000002</v>
      </c>
    </row>
    <row r="13" spans="2:12" ht="15" x14ac:dyDescent="0.25">
      <c r="B13" s="22" t="s">
        <v>50</v>
      </c>
      <c r="C13" s="23">
        <v>0.23931299698000003</v>
      </c>
      <c r="D13" s="23">
        <v>1.8114772540000001E-2</v>
      </c>
      <c r="E13" s="23">
        <v>0.11981912268000001</v>
      </c>
      <c r="F13" s="23">
        <v>0.16115454657200012</v>
      </c>
      <c r="G13" s="23">
        <v>8.2801820000000009E-4</v>
      </c>
      <c r="H13" s="23">
        <v>1.016215178E-2</v>
      </c>
      <c r="I13" s="23">
        <v>0.45782615338800003</v>
      </c>
      <c r="J13" s="23">
        <v>1.891972E-3</v>
      </c>
      <c r="K13" s="23">
        <v>0.11132216859999997</v>
      </c>
      <c r="L13" s="23">
        <v>7.4806965199999992E-2</v>
      </c>
    </row>
    <row r="14" spans="2:12" ht="15" x14ac:dyDescent="0.25">
      <c r="B14" s="22" t="s">
        <v>18</v>
      </c>
      <c r="C14" s="23">
        <v>0.51089028313599982</v>
      </c>
      <c r="D14" s="23">
        <v>6.1292492981999978E-2</v>
      </c>
      <c r="E14" s="23">
        <v>1.1405504219879992</v>
      </c>
      <c r="F14" s="23">
        <v>0.315042313262</v>
      </c>
      <c r="G14" s="23">
        <v>8.7365516535999971E-2</v>
      </c>
      <c r="H14" s="23">
        <v>0.11056303600799999</v>
      </c>
      <c r="I14" s="23">
        <v>0.52362438305000003</v>
      </c>
      <c r="J14" s="23">
        <v>1.7942699999999999E-4</v>
      </c>
      <c r="K14" s="23">
        <v>0.4702932391020001</v>
      </c>
      <c r="L14" s="23">
        <v>0.54293976905399954</v>
      </c>
    </row>
    <row r="15" spans="2:12" ht="15" x14ac:dyDescent="0.25">
      <c r="B15" s="22" t="s">
        <v>34</v>
      </c>
      <c r="C15" s="23">
        <v>0.15913973255999997</v>
      </c>
      <c r="D15" s="23">
        <v>8.4298082154000004E-2</v>
      </c>
      <c r="E15" s="23">
        <v>0.45442602294000001</v>
      </c>
      <c r="F15" s="23">
        <v>0.16304429585399993</v>
      </c>
      <c r="G15" s="23">
        <v>5.0742652400000018E-2</v>
      </c>
      <c r="H15" s="23">
        <v>8.6655292510000009E-2</v>
      </c>
      <c r="I15" s="23">
        <v>0.25883424026799989</v>
      </c>
      <c r="J15" s="23">
        <v>2.2170136000000001E-3</v>
      </c>
      <c r="K15" s="23">
        <v>0.36780187979999995</v>
      </c>
      <c r="L15" s="23">
        <v>0.20340216535</v>
      </c>
    </row>
    <row r="16" spans="2:12" ht="15" x14ac:dyDescent="0.25">
      <c r="B16" s="22" t="s">
        <v>60</v>
      </c>
      <c r="C16" s="23">
        <v>0.19237307043999996</v>
      </c>
      <c r="D16" s="23">
        <v>4.7100111999999993E-3</v>
      </c>
      <c r="E16" s="23">
        <v>9.9928873201999974E-2</v>
      </c>
      <c r="F16" s="23">
        <v>5.4448780299999965E-2</v>
      </c>
      <c r="G16" s="23">
        <v>1.5551442000000001E-3</v>
      </c>
      <c r="H16" s="23">
        <v>6.1340257999999994E-4</v>
      </c>
      <c r="I16" s="23">
        <v>0.14127705477799996</v>
      </c>
      <c r="J16" s="23">
        <v>0</v>
      </c>
      <c r="K16" s="23">
        <v>0.40146011284200001</v>
      </c>
      <c r="L16" s="23">
        <v>0.10654563621999999</v>
      </c>
    </row>
    <row r="17" spans="2:12" ht="15" x14ac:dyDescent="0.25">
      <c r="B17" s="22" t="s">
        <v>23</v>
      </c>
      <c r="C17" s="23">
        <v>0.46869251314000004</v>
      </c>
      <c r="D17" s="23">
        <v>0.2064781504</v>
      </c>
      <c r="E17" s="23">
        <v>0.6126792325</v>
      </c>
      <c r="F17" s="23">
        <v>0.17604916828599995</v>
      </c>
      <c r="G17" s="23">
        <v>3.9404180599999991E-2</v>
      </c>
      <c r="H17" s="23">
        <v>1.9722051400000002E-3</v>
      </c>
      <c r="I17" s="23">
        <v>0.3884913074400001</v>
      </c>
      <c r="J17" s="23">
        <v>1.15298638E-2</v>
      </c>
      <c r="K17" s="23">
        <v>0.28426592300000009</v>
      </c>
      <c r="L17" s="23">
        <v>0.25525853952000005</v>
      </c>
    </row>
    <row r="18" spans="2:12" ht="15" x14ac:dyDescent="0.25">
      <c r="B18" s="22" t="s">
        <v>19</v>
      </c>
      <c r="C18" s="23">
        <v>0.25384966879999998</v>
      </c>
      <c r="D18" s="23">
        <v>2.1088169460000004E-2</v>
      </c>
      <c r="E18" s="23">
        <v>0.63714392892400018</v>
      </c>
      <c r="F18" s="23">
        <v>0.2831834770979999</v>
      </c>
      <c r="G18" s="23">
        <v>9.1883443799999992E-2</v>
      </c>
      <c r="H18" s="23">
        <v>0</v>
      </c>
      <c r="I18" s="23">
        <v>1.0039307353659996</v>
      </c>
      <c r="J18" s="23">
        <v>2.7220653800000005E-2</v>
      </c>
      <c r="K18" s="23">
        <v>0.29639054430000006</v>
      </c>
      <c r="L18" s="23">
        <v>0.16390221454000001</v>
      </c>
    </row>
    <row r="19" spans="2:12" ht="15" x14ac:dyDescent="0.25">
      <c r="B19" s="22" t="s">
        <v>48</v>
      </c>
      <c r="C19" s="23">
        <v>0.3138931353679999</v>
      </c>
      <c r="D19" s="23">
        <v>2.1873694900000001E-2</v>
      </c>
      <c r="E19" s="23">
        <v>0.21702019837600001</v>
      </c>
      <c r="F19" s="23">
        <v>0.14699860219400002</v>
      </c>
      <c r="G19" s="23">
        <v>0</v>
      </c>
      <c r="H19" s="23">
        <v>0</v>
      </c>
      <c r="I19" s="23">
        <v>0.34784534524000005</v>
      </c>
      <c r="J19" s="23">
        <v>4.4499532000000005E-3</v>
      </c>
      <c r="K19" s="23">
        <v>9.0132338800000003E-2</v>
      </c>
      <c r="L19" s="23">
        <v>8.6621225199999985E-2</v>
      </c>
    </row>
    <row r="20" spans="2:12" ht="15" x14ac:dyDescent="0.25">
      <c r="B20" s="22" t="s">
        <v>39</v>
      </c>
      <c r="C20" s="23">
        <v>0.24260147679999999</v>
      </c>
      <c r="D20" s="23">
        <v>5.359791E-3</v>
      </c>
      <c r="E20" s="23">
        <v>0.19673933962999984</v>
      </c>
      <c r="F20" s="23">
        <v>0.222859903114</v>
      </c>
      <c r="G20" s="23">
        <v>0</v>
      </c>
      <c r="H20" s="23">
        <v>4.2468432453999991E-2</v>
      </c>
      <c r="I20" s="23">
        <v>0.32405361460000015</v>
      </c>
      <c r="J20" s="23">
        <v>0</v>
      </c>
      <c r="K20" s="23">
        <v>0.11791721731999996</v>
      </c>
      <c r="L20" s="23">
        <v>0.15998559262000003</v>
      </c>
    </row>
    <row r="21" spans="2:12" ht="15" x14ac:dyDescent="0.25">
      <c r="B21" s="22" t="s">
        <v>62</v>
      </c>
      <c r="C21" s="23">
        <v>4.7771658526000002E-2</v>
      </c>
      <c r="D21" s="23">
        <v>1.0253561800000002E-2</v>
      </c>
      <c r="E21" s="23">
        <v>5.6321469800000003E-2</v>
      </c>
      <c r="F21" s="23">
        <v>4.5515320625999986E-2</v>
      </c>
      <c r="G21" s="23">
        <v>0</v>
      </c>
      <c r="H21" s="23">
        <v>0</v>
      </c>
      <c r="I21" s="23">
        <v>0.33537744166000005</v>
      </c>
      <c r="J21" s="23">
        <v>0</v>
      </c>
      <c r="K21" s="23">
        <v>2.2145802799999999E-2</v>
      </c>
      <c r="L21" s="23">
        <v>3.7014094800000001E-2</v>
      </c>
    </row>
    <row r="22" spans="2:12" ht="15" x14ac:dyDescent="0.25">
      <c r="B22" s="22" t="s">
        <v>12</v>
      </c>
      <c r="C22" s="23">
        <v>0.16984804499999998</v>
      </c>
      <c r="D22" s="23">
        <v>0.10770953409999999</v>
      </c>
      <c r="E22" s="23">
        <v>0.40825896678400009</v>
      </c>
      <c r="F22" s="23">
        <v>0.31115726736600002</v>
      </c>
      <c r="G22" s="23">
        <v>5.7562876443999988E-2</v>
      </c>
      <c r="H22" s="23">
        <v>7.7216231301999991E-2</v>
      </c>
      <c r="I22" s="23">
        <v>0.58012577430999979</v>
      </c>
      <c r="J22" s="23">
        <v>8.7744895799999993E-3</v>
      </c>
      <c r="K22" s="23">
        <v>1.6934592303280003</v>
      </c>
      <c r="L22" s="23">
        <v>0.23244216790000011</v>
      </c>
    </row>
    <row r="23" spans="2:12" ht="15" x14ac:dyDescent="0.25">
      <c r="B23" s="22" t="s">
        <v>59</v>
      </c>
      <c r="C23" s="23">
        <v>3.4636945620000005E-2</v>
      </c>
      <c r="D23" s="23">
        <v>3.5213859440000002E-2</v>
      </c>
      <c r="E23" s="23">
        <v>0.16474681382000009</v>
      </c>
      <c r="F23" s="23">
        <v>0.12234252907399992</v>
      </c>
      <c r="G23" s="23">
        <v>0.11592043999999999</v>
      </c>
      <c r="H23" s="23">
        <v>3.3312020000000002E-4</v>
      </c>
      <c r="I23" s="23">
        <v>0.10676064886</v>
      </c>
      <c r="J23" s="23">
        <v>2.3349630999999998E-3</v>
      </c>
      <c r="K23" s="23">
        <v>0.29046658400000008</v>
      </c>
      <c r="L23" s="23">
        <v>7.9165362000000003E-2</v>
      </c>
    </row>
    <row r="24" spans="2:12" ht="15" x14ac:dyDescent="0.25">
      <c r="B24" s="22" t="s">
        <v>38</v>
      </c>
      <c r="C24" s="23">
        <v>0.20442894866799993</v>
      </c>
      <c r="D24" s="23">
        <v>5.4691119859999984E-2</v>
      </c>
      <c r="E24" s="23">
        <v>0.41716104364000001</v>
      </c>
      <c r="F24" s="23">
        <v>0.90326928893000036</v>
      </c>
      <c r="G24" s="23">
        <v>7.622915865999999E-2</v>
      </c>
      <c r="H24" s="23">
        <v>1.6830170180000003E-2</v>
      </c>
      <c r="I24" s="23">
        <v>0.44883670226000011</v>
      </c>
      <c r="J24" s="23">
        <v>3.4765199999999997E-5</v>
      </c>
      <c r="K24" s="23">
        <v>0.17626014706000001</v>
      </c>
      <c r="L24" s="23">
        <v>8.833309407999998E-2</v>
      </c>
    </row>
    <row r="25" spans="2:12" ht="15" x14ac:dyDescent="0.25">
      <c r="B25" s="22" t="s">
        <v>46</v>
      </c>
      <c r="C25" s="23">
        <v>0.17747716110000006</v>
      </c>
      <c r="D25" s="23">
        <v>3.2940232979999998E-2</v>
      </c>
      <c r="E25" s="23">
        <v>0.11881206652000001</v>
      </c>
      <c r="F25" s="23">
        <v>0.18865881008800003</v>
      </c>
      <c r="G25" s="23">
        <v>2.3559109200000001E-2</v>
      </c>
      <c r="H25" s="23">
        <v>1.8444320599999998E-3</v>
      </c>
      <c r="I25" s="23">
        <v>0.54099086002600005</v>
      </c>
      <c r="J25" s="23">
        <v>6.2716030000000006E-3</v>
      </c>
      <c r="K25" s="23">
        <v>7.4398734539999997E-2</v>
      </c>
      <c r="L25" s="23">
        <v>5.2239729780000001E-2</v>
      </c>
    </row>
    <row r="26" spans="2:12" ht="15" x14ac:dyDescent="0.25">
      <c r="B26" s="22" t="s">
        <v>41</v>
      </c>
      <c r="C26" s="23">
        <v>0.12274062186199994</v>
      </c>
      <c r="D26" s="23">
        <v>8.1607013933999994E-2</v>
      </c>
      <c r="E26" s="23">
        <v>0.39697589136199962</v>
      </c>
      <c r="F26" s="23">
        <v>0.14383905790800006</v>
      </c>
      <c r="G26" s="23">
        <v>4.3847225884000009E-2</v>
      </c>
      <c r="H26" s="23">
        <v>5.9441551999999996E-3</v>
      </c>
      <c r="I26" s="23">
        <v>0.14751798264599997</v>
      </c>
      <c r="J26" s="23">
        <v>0</v>
      </c>
      <c r="K26" s="23">
        <v>0.11529344498400003</v>
      </c>
      <c r="L26" s="23">
        <v>0.44594199728600004</v>
      </c>
    </row>
    <row r="27" spans="2:12" ht="15" x14ac:dyDescent="0.25">
      <c r="B27" s="22" t="s">
        <v>31</v>
      </c>
      <c r="C27" s="23">
        <v>0.19764352385999992</v>
      </c>
      <c r="D27" s="23">
        <v>0.10326230802</v>
      </c>
      <c r="E27" s="23">
        <v>0.4054306520999999</v>
      </c>
      <c r="F27" s="23">
        <v>0.22837658782799988</v>
      </c>
      <c r="G27" s="23">
        <v>1.423241072E-2</v>
      </c>
      <c r="H27" s="23">
        <v>7.0799556000000013E-2</v>
      </c>
      <c r="I27" s="23">
        <v>0.64898964922000024</v>
      </c>
      <c r="J27" s="23">
        <v>4.1010479400000001E-2</v>
      </c>
      <c r="K27" s="23">
        <v>0.20790256820000003</v>
      </c>
      <c r="L27" s="23">
        <v>0.14225835132</v>
      </c>
    </row>
    <row r="28" spans="2:12" ht="15" x14ac:dyDescent="0.25">
      <c r="B28" s="22" t="s">
        <v>16</v>
      </c>
      <c r="C28" s="23">
        <v>0.63225124372000008</v>
      </c>
      <c r="D28" s="23">
        <v>4.3455233660000009E-2</v>
      </c>
      <c r="E28" s="23">
        <v>0.69091899172000004</v>
      </c>
      <c r="F28" s="23">
        <v>0.3365633625720002</v>
      </c>
      <c r="G28" s="23">
        <v>4.2255951999999996E-3</v>
      </c>
      <c r="H28" s="23">
        <v>0.1314455034</v>
      </c>
      <c r="I28" s="23">
        <v>0.19223300700000004</v>
      </c>
      <c r="J28" s="23">
        <v>1.9406337999999998E-3</v>
      </c>
      <c r="K28" s="23">
        <v>0.28353719700000013</v>
      </c>
      <c r="L28" s="23">
        <v>0.25811316588000005</v>
      </c>
    </row>
    <row r="29" spans="2:12" ht="15" x14ac:dyDescent="0.25">
      <c r="B29" s="22" t="s">
        <v>26</v>
      </c>
      <c r="C29" s="23">
        <v>0.29969583162000007</v>
      </c>
      <c r="D29" s="23">
        <v>0.14080487621200005</v>
      </c>
      <c r="E29" s="23">
        <v>0.63461002253999987</v>
      </c>
      <c r="F29" s="23">
        <v>0.25791492875199984</v>
      </c>
      <c r="G29" s="23">
        <v>5.6965805820000014E-2</v>
      </c>
      <c r="H29" s="23">
        <v>2.5492422999999997E-2</v>
      </c>
      <c r="I29" s="23">
        <v>0.75888898232000046</v>
      </c>
      <c r="J29" s="23">
        <v>1.3344824220000001E-2</v>
      </c>
      <c r="K29" s="23">
        <v>0.33387677638000002</v>
      </c>
      <c r="L29" s="23">
        <v>0.29957174425999999</v>
      </c>
    </row>
    <row r="30" spans="2:12" ht="15" x14ac:dyDescent="0.25">
      <c r="B30" s="22" t="s">
        <v>40</v>
      </c>
      <c r="C30" s="23">
        <v>0.32119918942000003</v>
      </c>
      <c r="D30" s="23">
        <v>4.0150527000000005E-2</v>
      </c>
      <c r="E30" s="23">
        <v>0.45825623833999962</v>
      </c>
      <c r="F30" s="23">
        <v>0.12164331501399997</v>
      </c>
      <c r="G30" s="23">
        <v>0</v>
      </c>
      <c r="H30" s="23">
        <v>0.11351451379999999</v>
      </c>
      <c r="I30" s="23">
        <v>0.20484587318799999</v>
      </c>
      <c r="J30" s="23">
        <v>9.2378304000000008E-3</v>
      </c>
      <c r="K30" s="23">
        <v>0.13359712019999997</v>
      </c>
      <c r="L30" s="23">
        <v>0.12635995072200001</v>
      </c>
    </row>
    <row r="31" spans="2:12" ht="15" x14ac:dyDescent="0.25">
      <c r="B31" s="22" t="s">
        <v>57</v>
      </c>
      <c r="C31" s="23">
        <v>0.13476239063999998</v>
      </c>
      <c r="D31" s="23">
        <v>2.2173487260000003E-2</v>
      </c>
      <c r="E31" s="23">
        <v>0.23536505946000003</v>
      </c>
      <c r="F31" s="23">
        <v>0.11402722549000006</v>
      </c>
      <c r="G31" s="23">
        <v>4.2714772000000002E-3</v>
      </c>
      <c r="H31" s="23">
        <v>0</v>
      </c>
      <c r="I31" s="23">
        <v>9.2883345320000005E-2</v>
      </c>
      <c r="J31" s="23">
        <v>0</v>
      </c>
      <c r="K31" s="23">
        <v>9.0289584120000002E-2</v>
      </c>
      <c r="L31" s="23">
        <v>6.4094379039999996E-2</v>
      </c>
    </row>
    <row r="32" spans="2:12" ht="15" x14ac:dyDescent="0.25">
      <c r="B32" s="22" t="s">
        <v>53</v>
      </c>
      <c r="C32" s="23">
        <v>0.19129931279999995</v>
      </c>
      <c r="D32" s="23">
        <v>5.712956311999997E-2</v>
      </c>
      <c r="E32" s="23">
        <v>0.27805080758</v>
      </c>
      <c r="F32" s="23">
        <v>0.17619938041799987</v>
      </c>
      <c r="G32" s="23">
        <v>1.4324199999999999E-4</v>
      </c>
      <c r="H32" s="23">
        <v>1.4430424E-3</v>
      </c>
      <c r="I32" s="23">
        <v>0.25637363664000001</v>
      </c>
      <c r="J32" s="23">
        <v>3.2904400000000002E-4</v>
      </c>
      <c r="K32" s="23">
        <v>4.0388864000000003E-2</v>
      </c>
      <c r="L32" s="23">
        <v>6.9446443819999967E-2</v>
      </c>
    </row>
    <row r="33" spans="2:12" ht="15" x14ac:dyDescent="0.25">
      <c r="B33" s="22" t="s">
        <v>44</v>
      </c>
      <c r="C33" s="23">
        <v>0.26236946958000007</v>
      </c>
      <c r="D33" s="23">
        <v>2.9347167819999999E-2</v>
      </c>
      <c r="E33" s="23">
        <v>0.55786724831999968</v>
      </c>
      <c r="F33" s="23">
        <v>0.15532830185399998</v>
      </c>
      <c r="G33" s="23">
        <v>3.7547352099999994E-2</v>
      </c>
      <c r="H33" s="23">
        <v>4.2225273600000002E-2</v>
      </c>
      <c r="I33" s="23">
        <v>0.3452999201200001</v>
      </c>
      <c r="J33" s="23">
        <v>2.1368524E-3</v>
      </c>
      <c r="K33" s="23">
        <v>7.9142773600000008E-2</v>
      </c>
      <c r="L33" s="23">
        <v>0.24501528239999998</v>
      </c>
    </row>
    <row r="34" spans="2:12" x14ac:dyDescent="0.3">
      <c r="B34" s="22" t="s">
        <v>15</v>
      </c>
      <c r="C34" s="23">
        <v>0.76405263638000021</v>
      </c>
      <c r="D34" s="23">
        <v>0.10972612750600001</v>
      </c>
      <c r="E34" s="23">
        <v>1.0539486160200009</v>
      </c>
      <c r="F34" s="23">
        <v>0.44632001772600044</v>
      </c>
      <c r="G34" s="23">
        <v>1.3147066999999998E-2</v>
      </c>
      <c r="H34" s="23">
        <v>3.4379658039999997E-2</v>
      </c>
      <c r="I34" s="23">
        <v>1.0014797964059992</v>
      </c>
      <c r="J34" s="23">
        <v>2.3278790399999999E-2</v>
      </c>
      <c r="K34" s="23">
        <v>0.68178287260000003</v>
      </c>
      <c r="L34" s="23">
        <v>0.55313637481999978</v>
      </c>
    </row>
    <row r="35" spans="2:12" x14ac:dyDescent="0.3">
      <c r="B35" s="22" t="s">
        <v>33</v>
      </c>
      <c r="C35" s="23">
        <v>0.26840583164000009</v>
      </c>
      <c r="D35" s="23">
        <v>4.3781313079999995E-2</v>
      </c>
      <c r="E35" s="23">
        <v>0.37480381630599974</v>
      </c>
      <c r="F35" s="23">
        <v>0.2858218085839998</v>
      </c>
      <c r="G35" s="23">
        <v>4.0773474359999992E-2</v>
      </c>
      <c r="H35" s="23">
        <v>0</v>
      </c>
      <c r="I35" s="23">
        <v>0.63496643471199987</v>
      </c>
      <c r="J35" s="23">
        <v>7.5422120000000008E-4</v>
      </c>
      <c r="K35" s="23">
        <v>0.17365485826000007</v>
      </c>
      <c r="L35" s="23">
        <v>0.28194990615999999</v>
      </c>
    </row>
    <row r="36" spans="2:12" x14ac:dyDescent="0.3">
      <c r="B36" s="22" t="s">
        <v>52</v>
      </c>
      <c r="C36" s="23">
        <v>5.4209754460000002E-2</v>
      </c>
      <c r="D36" s="23">
        <v>4.6340238000000004E-3</v>
      </c>
      <c r="E36" s="23">
        <v>5.3409264252000002E-2</v>
      </c>
      <c r="F36" s="23">
        <v>0.12700687848199993</v>
      </c>
      <c r="G36" s="23">
        <v>1.9139134200000005E-2</v>
      </c>
      <c r="H36" s="23">
        <v>1.5950492E-2</v>
      </c>
      <c r="I36" s="23">
        <v>0.81616134430999987</v>
      </c>
      <c r="J36" s="23">
        <v>0</v>
      </c>
      <c r="K36" s="23">
        <v>2.6136847400000007E-2</v>
      </c>
      <c r="L36" s="23">
        <v>5.3030619800000026E-2</v>
      </c>
    </row>
    <row r="37" spans="2:12" x14ac:dyDescent="0.3">
      <c r="B37" s="22" t="s">
        <v>43</v>
      </c>
      <c r="C37" s="23">
        <v>5.174048962000001E-2</v>
      </c>
      <c r="D37" s="23">
        <v>1.8835661380000004E-2</v>
      </c>
      <c r="E37" s="23">
        <v>0.15529789094000007</v>
      </c>
      <c r="F37" s="23">
        <v>0.17847654439999988</v>
      </c>
      <c r="G37" s="23">
        <v>0</v>
      </c>
      <c r="H37" s="23">
        <v>0</v>
      </c>
      <c r="I37" s="23">
        <v>0.72380429317999995</v>
      </c>
      <c r="J37" s="23">
        <v>7.0168627999999999E-3</v>
      </c>
      <c r="K37" s="23">
        <v>0.13684133885999997</v>
      </c>
      <c r="L37" s="23">
        <v>5.6173148579999978E-2</v>
      </c>
    </row>
    <row r="38" spans="2:12" x14ac:dyDescent="0.3">
      <c r="B38" s="22" t="s">
        <v>30</v>
      </c>
      <c r="C38" s="23">
        <v>0.12292651244000001</v>
      </c>
      <c r="D38" s="23">
        <v>3.8806778360000002E-2</v>
      </c>
      <c r="E38" s="23">
        <v>0.26232823513999992</v>
      </c>
      <c r="F38" s="23">
        <v>0.29803623861999989</v>
      </c>
      <c r="G38" s="23">
        <v>3.9974087419400015</v>
      </c>
      <c r="H38" s="23">
        <v>0</v>
      </c>
      <c r="I38" s="23">
        <v>1.0315109205399993</v>
      </c>
      <c r="J38" s="23">
        <v>4.9196480000000006E-4</v>
      </c>
      <c r="K38" s="23">
        <v>1.4446585514599997</v>
      </c>
      <c r="L38" s="23">
        <v>0.12043331775999999</v>
      </c>
    </row>
    <row r="39" spans="2:12" x14ac:dyDescent="0.3">
      <c r="B39" s="22" t="s">
        <v>51</v>
      </c>
      <c r="C39" s="23">
        <v>0.27515873749799996</v>
      </c>
      <c r="D39" s="23">
        <v>4.2107866960000004E-2</v>
      </c>
      <c r="E39" s="23">
        <v>0.14515209262000001</v>
      </c>
      <c r="F39" s="23">
        <v>0.13564147503000001</v>
      </c>
      <c r="G39" s="23">
        <v>0</v>
      </c>
      <c r="H39" s="23">
        <v>2.19586802E-2</v>
      </c>
      <c r="I39" s="23">
        <v>0.40896096980000002</v>
      </c>
      <c r="J39" s="23">
        <v>1.6826156959999998E-2</v>
      </c>
      <c r="K39" s="23">
        <v>0.17175042659999998</v>
      </c>
      <c r="L39" s="23">
        <v>0.10429654400000002</v>
      </c>
    </row>
    <row r="40" spans="2:12" x14ac:dyDescent="0.3">
      <c r="B40" s="22" t="s">
        <v>28</v>
      </c>
      <c r="C40" s="23">
        <v>0.38836454567999995</v>
      </c>
      <c r="D40" s="23">
        <v>0.21422202909600024</v>
      </c>
      <c r="E40" s="23">
        <v>0.27259244218800011</v>
      </c>
      <c r="F40" s="23">
        <v>0.26679206250399995</v>
      </c>
      <c r="G40" s="23">
        <v>0</v>
      </c>
      <c r="H40" s="23">
        <v>0</v>
      </c>
      <c r="I40" s="23">
        <v>0.76060062202199952</v>
      </c>
      <c r="J40" s="23">
        <v>1.2117803199999999E-2</v>
      </c>
      <c r="K40" s="23">
        <v>0.29909840884000005</v>
      </c>
      <c r="L40" s="23">
        <v>9.7867514219999993E-2</v>
      </c>
    </row>
    <row r="41" spans="2:12" x14ac:dyDescent="0.3">
      <c r="B41" s="22" t="s">
        <v>22</v>
      </c>
      <c r="C41" s="23">
        <v>0.42181788692599992</v>
      </c>
      <c r="D41" s="23">
        <v>6.2778763779999996E-2</v>
      </c>
      <c r="E41" s="23">
        <v>0.38899676046999981</v>
      </c>
      <c r="F41" s="23">
        <v>0.18251220759799988</v>
      </c>
      <c r="G41" s="23">
        <v>0.15923478687999995</v>
      </c>
      <c r="H41" s="23">
        <v>9.3537728959999997E-2</v>
      </c>
      <c r="I41" s="23">
        <v>0.53748062141799979</v>
      </c>
      <c r="J41" s="23">
        <v>1.7930212399999999E-2</v>
      </c>
      <c r="K41" s="23">
        <v>0.31362337017999992</v>
      </c>
      <c r="L41" s="23">
        <v>0.18278565590799997</v>
      </c>
    </row>
    <row r="42" spans="2:12" x14ac:dyDescent="0.3">
      <c r="B42" s="22" t="s">
        <v>17</v>
      </c>
      <c r="C42" s="23">
        <v>0.52072023148000002</v>
      </c>
      <c r="D42" s="23">
        <v>0.18896990887999995</v>
      </c>
      <c r="E42" s="23">
        <v>0.5508052530420009</v>
      </c>
      <c r="F42" s="23">
        <v>0.38848860255599987</v>
      </c>
      <c r="G42" s="23">
        <v>3.0581894399999993E-2</v>
      </c>
      <c r="H42" s="23">
        <v>7.4194484799999988E-2</v>
      </c>
      <c r="I42" s="23">
        <v>0.68656221100400006</v>
      </c>
      <c r="J42" s="23">
        <v>5.1966345000000004E-2</v>
      </c>
      <c r="K42" s="23">
        <v>0.43164472820000022</v>
      </c>
      <c r="L42" s="23">
        <v>0.31623317809999985</v>
      </c>
    </row>
    <row r="43" spans="2:12" x14ac:dyDescent="0.3">
      <c r="B43" s="22" t="s">
        <v>27</v>
      </c>
      <c r="C43" s="23">
        <v>0.48938674927600012</v>
      </c>
      <c r="D43" s="23">
        <v>3.8258943000000004E-2</v>
      </c>
      <c r="E43" s="23">
        <v>0.49920363166400011</v>
      </c>
      <c r="F43" s="23">
        <v>0.17227966280999982</v>
      </c>
      <c r="G43" s="23">
        <v>1.0242999680000002E-2</v>
      </c>
      <c r="H43" s="23">
        <v>0.50040445880000017</v>
      </c>
      <c r="I43" s="23">
        <v>0.5790649680579999</v>
      </c>
      <c r="J43" s="23">
        <v>6.1359020000000004E-3</v>
      </c>
      <c r="K43" s="23">
        <v>0.45482240099999982</v>
      </c>
      <c r="L43" s="23">
        <v>0.21732735432</v>
      </c>
    </row>
    <row r="44" spans="2:12" x14ac:dyDescent="0.3">
      <c r="B44" s="22" t="s">
        <v>11</v>
      </c>
      <c r="C44" s="23">
        <v>0.51779964087799957</v>
      </c>
      <c r="D44" s="23">
        <v>0.14494623347400004</v>
      </c>
      <c r="E44" s="23">
        <v>0.96465047456800157</v>
      </c>
      <c r="F44" s="23">
        <v>0.95800433898000159</v>
      </c>
      <c r="G44" s="23">
        <v>1.2251005070620009</v>
      </c>
      <c r="H44" s="23">
        <v>7.5858323000000005E-2</v>
      </c>
      <c r="I44" s="23">
        <v>1.8144016289759992</v>
      </c>
      <c r="J44" s="23">
        <v>5.2990259399999995E-3</v>
      </c>
      <c r="K44" s="23">
        <v>2.1204216022599978</v>
      </c>
      <c r="L44" s="23">
        <v>0.32123889950000029</v>
      </c>
    </row>
    <row r="45" spans="2:12" x14ac:dyDescent="0.3">
      <c r="B45" s="22" t="s">
        <v>58</v>
      </c>
      <c r="C45" s="23">
        <v>3.30666524E-2</v>
      </c>
      <c r="D45" s="23">
        <v>5.0076011399999999E-3</v>
      </c>
      <c r="E45" s="23">
        <v>7.5244829019999971E-3</v>
      </c>
      <c r="F45" s="23">
        <v>9.5513256919999956E-2</v>
      </c>
      <c r="G45" s="23">
        <v>0</v>
      </c>
      <c r="H45" s="23">
        <v>0</v>
      </c>
      <c r="I45" s="23">
        <v>0.63456374856800024</v>
      </c>
      <c r="J45" s="23">
        <v>0</v>
      </c>
      <c r="K45" s="23">
        <v>1.383737606E-2</v>
      </c>
      <c r="L45" s="23">
        <v>3.5272679399999999E-3</v>
      </c>
    </row>
    <row r="46" spans="2:12" x14ac:dyDescent="0.3">
      <c r="B46" s="22" t="s">
        <v>37</v>
      </c>
      <c r="C46" s="23">
        <v>4.5296191400000005E-2</v>
      </c>
      <c r="D46" s="23">
        <v>2.3698445800000002E-2</v>
      </c>
      <c r="E46" s="23">
        <v>5.8048450680000009E-2</v>
      </c>
      <c r="F46" s="23">
        <v>0.222799020806</v>
      </c>
      <c r="G46" s="23">
        <v>0.16849488100000001</v>
      </c>
      <c r="H46" s="23">
        <v>3.4189711999999999E-3</v>
      </c>
      <c r="I46" s="23">
        <v>0.89528115431799993</v>
      </c>
      <c r="J46" s="23">
        <v>1.3169999799999998E-2</v>
      </c>
      <c r="K46" s="23">
        <v>7.2355983000000013E-2</v>
      </c>
      <c r="L46" s="23">
        <v>8.1662558979999994E-2</v>
      </c>
    </row>
    <row r="47" spans="2:12" x14ac:dyDescent="0.3">
      <c r="B47" s="22" t="s">
        <v>21</v>
      </c>
      <c r="C47" s="23">
        <v>0.35907885978799992</v>
      </c>
      <c r="D47" s="23">
        <v>8.9806536239999998E-2</v>
      </c>
      <c r="E47" s="23">
        <v>0.3751152997279999</v>
      </c>
      <c r="F47" s="23">
        <v>0.27432890438999991</v>
      </c>
      <c r="G47" s="23">
        <v>2.9617202599999996E-2</v>
      </c>
      <c r="H47" s="23">
        <v>4.6260325999999997E-3</v>
      </c>
      <c r="I47" s="23">
        <v>1.2501433161</v>
      </c>
      <c r="J47" s="23">
        <v>4.4715685599999999E-3</v>
      </c>
      <c r="K47" s="23">
        <v>0.37846338715999983</v>
      </c>
      <c r="L47" s="23">
        <v>0.2078103681</v>
      </c>
    </row>
    <row r="48" spans="2:12" x14ac:dyDescent="0.3">
      <c r="B48" s="22" t="s">
        <v>47</v>
      </c>
      <c r="C48" s="23">
        <v>0.23136785730200002</v>
      </c>
      <c r="D48" s="23">
        <v>3.3062373319999998E-2</v>
      </c>
      <c r="E48" s="23">
        <v>0.27821444314199983</v>
      </c>
      <c r="F48" s="23">
        <v>0.2016695419459999</v>
      </c>
      <c r="G48" s="23">
        <v>1.8133791000000003E-2</v>
      </c>
      <c r="H48" s="23">
        <v>1.3251223799999998E-2</v>
      </c>
      <c r="I48" s="23">
        <v>7.0849724580000009E-2</v>
      </c>
      <c r="J48" s="23">
        <v>4.9483182000000002E-3</v>
      </c>
      <c r="K48" s="23">
        <v>0.91410604680000029</v>
      </c>
      <c r="L48" s="23">
        <v>6.0378303480000006E-2</v>
      </c>
    </row>
    <row r="49" spans="2:12" x14ac:dyDescent="0.3">
      <c r="B49" s="22" t="s">
        <v>13</v>
      </c>
      <c r="C49" s="23">
        <v>0.53063962346400018</v>
      </c>
      <c r="D49" s="23">
        <v>2.4638314847999998E-2</v>
      </c>
      <c r="E49" s="23">
        <v>0.5339628323240001</v>
      </c>
      <c r="F49" s="23">
        <v>1.3232867645579987</v>
      </c>
      <c r="G49" s="23">
        <v>0.44794886000000006</v>
      </c>
      <c r="H49" s="23">
        <v>9.202059068E-2</v>
      </c>
      <c r="I49" s="23">
        <v>0.54868958325200001</v>
      </c>
      <c r="J49" s="23">
        <v>4.9515134000000004E-3</v>
      </c>
      <c r="K49" s="23">
        <v>0.56463872764</v>
      </c>
      <c r="L49" s="23">
        <v>0.75688786243599981</v>
      </c>
    </row>
    <row r="50" spans="2:12" x14ac:dyDescent="0.3">
      <c r="B50" s="22" t="s">
        <v>65</v>
      </c>
      <c r="C50" s="23">
        <v>0.43791769150800003</v>
      </c>
      <c r="D50" s="23">
        <v>4.9882066564000002E-2</v>
      </c>
      <c r="E50" s="23">
        <v>0.25383838465999997</v>
      </c>
      <c r="F50" s="23">
        <v>0.3487253445879997</v>
      </c>
      <c r="G50" s="23">
        <v>3.8956177840000009E-2</v>
      </c>
      <c r="H50" s="23">
        <v>6.5596902200000001E-2</v>
      </c>
      <c r="I50" s="23">
        <v>1.1366061090679993</v>
      </c>
      <c r="J50" s="23">
        <v>2.0403463199999998E-3</v>
      </c>
      <c r="K50" s="23">
        <v>0.26584399951999993</v>
      </c>
      <c r="L50" s="23">
        <v>0.319882399506</v>
      </c>
    </row>
    <row r="51" spans="2:12" x14ac:dyDescent="0.3">
      <c r="B51" s="22" t="s">
        <v>49</v>
      </c>
      <c r="C51" s="23">
        <v>0.15750102867199997</v>
      </c>
      <c r="D51" s="23">
        <v>2.9725014790000004E-2</v>
      </c>
      <c r="E51" s="23">
        <v>0.30060436272800001</v>
      </c>
      <c r="F51" s="23">
        <v>0.40576399372400013</v>
      </c>
      <c r="G51" s="23">
        <v>7.2188034395999995E-2</v>
      </c>
      <c r="H51" s="23">
        <v>6.4810001800000003E-2</v>
      </c>
      <c r="I51" s="23">
        <v>0.1323003894</v>
      </c>
      <c r="J51" s="23">
        <v>2.0302765999999999E-3</v>
      </c>
      <c r="K51" s="23">
        <v>1.0709988275499998</v>
      </c>
      <c r="L51" s="23">
        <v>0.17080502097999997</v>
      </c>
    </row>
    <row r="52" spans="2:12" x14ac:dyDescent="0.3">
      <c r="B52" s="22" t="s">
        <v>25</v>
      </c>
      <c r="C52" s="23">
        <v>0.43111506236199987</v>
      </c>
      <c r="D52" s="23">
        <v>0.11779638709400002</v>
      </c>
      <c r="E52" s="23">
        <v>0.40942656062800015</v>
      </c>
      <c r="F52" s="23">
        <v>0.22809550517400018</v>
      </c>
      <c r="G52" s="23">
        <v>1.8006279200000003E-2</v>
      </c>
      <c r="H52" s="23">
        <v>0.13938417587999999</v>
      </c>
      <c r="I52" s="23">
        <v>0.56886795821599989</v>
      </c>
      <c r="J52" s="23">
        <v>1.0847700000000001E-4</v>
      </c>
      <c r="K52" s="23">
        <v>0.23194697941399997</v>
      </c>
      <c r="L52" s="23">
        <v>0.40510503325200026</v>
      </c>
    </row>
    <row r="53" spans="2:12" x14ac:dyDescent="0.3">
      <c r="B53" s="22" t="s">
        <v>55</v>
      </c>
      <c r="C53" s="23">
        <v>3.7526728399999994E-2</v>
      </c>
      <c r="D53" s="23">
        <v>6.8624168999999995E-3</v>
      </c>
      <c r="E53" s="23">
        <v>7.2704339527999998E-2</v>
      </c>
      <c r="F53" s="23">
        <v>0.157979988214</v>
      </c>
      <c r="G53" s="23">
        <v>4.8483169999999996E-3</v>
      </c>
      <c r="H53" s="23">
        <v>0</v>
      </c>
      <c r="I53" s="23">
        <v>0.69263714463799975</v>
      </c>
      <c r="J53" s="23">
        <v>3.890198E-4</v>
      </c>
      <c r="K53" s="23">
        <v>4.6267119199999998E-2</v>
      </c>
      <c r="L53" s="23">
        <v>1.3157512220000001E-2</v>
      </c>
    </row>
    <row r="54" spans="2:12" x14ac:dyDescent="0.3">
      <c r="B54" s="22" t="s">
        <v>29</v>
      </c>
      <c r="C54" s="23">
        <v>0.24582124562800001</v>
      </c>
      <c r="D54" s="23">
        <v>8.4933524119999992E-2</v>
      </c>
      <c r="E54" s="23">
        <v>0.23170657584200005</v>
      </c>
      <c r="F54" s="23">
        <v>0.36078074562400031</v>
      </c>
      <c r="G54" s="23">
        <v>0.18192354729999993</v>
      </c>
      <c r="H54" s="23">
        <v>3.0923729599999998E-2</v>
      </c>
      <c r="I54" s="23">
        <v>0.98933232720799924</v>
      </c>
      <c r="J54" s="23">
        <v>1.9812505599999999E-2</v>
      </c>
      <c r="K54" s="23">
        <v>0.36643327440000001</v>
      </c>
      <c r="L54" s="23">
        <v>0.19913754988000004</v>
      </c>
    </row>
    <row r="55" spans="2:12" x14ac:dyDescent="0.3">
      <c r="B55" s="22" t="s">
        <v>14</v>
      </c>
      <c r="C55" s="23">
        <v>0.61783962049399976</v>
      </c>
      <c r="D55" s="23">
        <v>5.6098641340000012E-2</v>
      </c>
      <c r="E55" s="23">
        <v>0.69035316602199959</v>
      </c>
      <c r="F55" s="23">
        <v>0.39252039630599966</v>
      </c>
      <c r="G55" s="23">
        <v>0.11101649139999999</v>
      </c>
      <c r="H55" s="23">
        <v>5.4988111185999985E-2</v>
      </c>
      <c r="I55" s="23">
        <v>0.50720664667400028</v>
      </c>
      <c r="J55" s="23">
        <v>1.8051424599999998E-2</v>
      </c>
      <c r="K55" s="23">
        <v>1.3809122457200005</v>
      </c>
      <c r="L55" s="23">
        <v>0.44645513983000001</v>
      </c>
    </row>
    <row r="56" spans="2:12" x14ac:dyDescent="0.3">
      <c r="B56" s="22" t="s">
        <v>56</v>
      </c>
      <c r="C56" s="23">
        <v>0.20754043493999993</v>
      </c>
      <c r="D56" s="23">
        <v>2.7843576000000001E-3</v>
      </c>
      <c r="E56" s="23">
        <v>0.19380756329999999</v>
      </c>
      <c r="F56" s="23">
        <v>0.10571917260799994</v>
      </c>
      <c r="G56" s="23">
        <v>0</v>
      </c>
      <c r="H56" s="23">
        <v>0</v>
      </c>
      <c r="I56" s="23">
        <v>0.17506267345999987</v>
      </c>
      <c r="J56" s="23">
        <v>0</v>
      </c>
      <c r="K56" s="23">
        <v>0.18882587521999997</v>
      </c>
      <c r="L56" s="23">
        <v>0.1784704536</v>
      </c>
    </row>
    <row r="57" spans="2:12" x14ac:dyDescent="0.3">
      <c r="B57" s="22" t="s">
        <v>24</v>
      </c>
      <c r="C57" s="23">
        <v>0.73325804155999974</v>
      </c>
      <c r="D57" s="23">
        <v>8.5521962660000006E-2</v>
      </c>
      <c r="E57" s="23">
        <v>0.54589980803999993</v>
      </c>
      <c r="F57" s="23">
        <v>0.28742218692000016</v>
      </c>
      <c r="G57" s="23">
        <v>0</v>
      </c>
      <c r="H57" s="23">
        <v>0</v>
      </c>
      <c r="I57" s="23">
        <v>1.0185256447220006</v>
      </c>
      <c r="J57" s="23">
        <v>1.6095176E-3</v>
      </c>
      <c r="K57" s="23">
        <v>0.23811246556000007</v>
      </c>
      <c r="L57" s="23">
        <v>0.19315374411999989</v>
      </c>
    </row>
    <row r="58" spans="2:12" ht="15" thickBot="1" x14ac:dyDescent="0.35">
      <c r="B58" s="24" t="s">
        <v>63</v>
      </c>
      <c r="C58" s="25">
        <v>4.1845431771999994E-2</v>
      </c>
      <c r="D58" s="25">
        <v>3.139345224E-3</v>
      </c>
      <c r="E58" s="25">
        <v>0.11326043883799994</v>
      </c>
      <c r="F58" s="25">
        <v>4.7810144237999987E-2</v>
      </c>
      <c r="G58" s="25">
        <v>3.6264246799999995E-3</v>
      </c>
      <c r="H58" s="25">
        <v>1.6308643200000001E-3</v>
      </c>
      <c r="I58" s="25">
        <v>6.9885158859999991E-2</v>
      </c>
      <c r="J58" s="25">
        <v>2.28854E-6</v>
      </c>
      <c r="K58" s="25">
        <v>0.13909558730000005</v>
      </c>
      <c r="L58" s="25">
        <v>0.12151373528800005</v>
      </c>
    </row>
    <row r="59" spans="2:12" ht="15" thickBot="1" x14ac:dyDescent="0.35">
      <c r="B59" s="7" t="s">
        <v>75</v>
      </c>
      <c r="C59" s="12">
        <f>AVERAGE(C7,C8,C9,C10,C12,C13,C18,C19,C20,C21,C28,C29,C30,C31,C32,C33,C37,C38,C45,C46,C49,C50,C55,C56)</f>
        <v>0.27087009477166674</v>
      </c>
      <c r="D59" s="12">
        <f t="shared" ref="D59:L59" si="0">AVERAGE(D7,D8,D9,D10,D12,D13,D18,D19,D20,D21,D28,D29,D30,D31,D32,D33,D37,D38,D45,D46,D49,D50,D55,D56)</f>
        <v>3.2851300779333334E-2</v>
      </c>
      <c r="E59" s="12">
        <f t="shared" si="0"/>
        <v>0.32606785458058329</v>
      </c>
      <c r="F59" s="12">
        <f t="shared" si="0"/>
        <v>0.24820587147874987</v>
      </c>
      <c r="G59" s="12">
        <f t="shared" si="0"/>
        <v>0.21528566892000009</v>
      </c>
      <c r="H59" s="12">
        <f t="shared" si="0"/>
        <v>2.4834049612500003E-2</v>
      </c>
      <c r="I59" s="12">
        <f t="shared" si="0"/>
        <v>0.4751390153178332</v>
      </c>
      <c r="J59" s="12">
        <f t="shared" si="0"/>
        <v>5.8121729724999989E-3</v>
      </c>
      <c r="K59" s="12">
        <f t="shared" si="0"/>
        <v>0.26935330044583333</v>
      </c>
      <c r="L59" s="12">
        <f t="shared" si="0"/>
        <v>0.16918669171724998</v>
      </c>
    </row>
    <row r="60" spans="2:12" ht="15" thickBot="1" x14ac:dyDescent="0.35">
      <c r="B60" s="6" t="s">
        <v>76</v>
      </c>
      <c r="C60" s="10">
        <f>AVERAGE(C4:C58)</f>
        <v>0.28457695949967271</v>
      </c>
      <c r="D60" s="10">
        <f>AVERAGE(D4:D58)</f>
        <v>5.5720359043236356E-2</v>
      </c>
      <c r="E60" s="10">
        <f>AVERAGE(E4:E58)</f>
        <v>0.35452485257869087</v>
      </c>
      <c r="F60" s="10">
        <f>AVERAGE(F4:F58)</f>
        <v>0.25768936193960001</v>
      </c>
      <c r="G60" s="10">
        <f>AVERAGE(G4:G58)</f>
        <v>0.13673879686694554</v>
      </c>
      <c r="H60" s="10">
        <f t="shared" ref="H60:L60" si="1">AVERAGE(H4:H58)</f>
        <v>3.7430222303272719E-2</v>
      </c>
      <c r="I60" s="10">
        <f t="shared" si="1"/>
        <v>0.53613439145599984</v>
      </c>
      <c r="J60" s="10">
        <f t="shared" si="1"/>
        <v>7.1246150650909092E-3</v>
      </c>
      <c r="K60" s="10">
        <f t="shared" si="1"/>
        <v>0.35295457172258188</v>
      </c>
      <c r="L60" s="11">
        <f t="shared" si="1"/>
        <v>0.18864673709116359</v>
      </c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 E</vt:lpstr>
      <vt:lpstr>SAIDI Root Cause by System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Middleton Jr, Willie G</dc:creator>
  <cp:lastModifiedBy>Laura Placencia</cp:lastModifiedBy>
  <dcterms:created xsi:type="dcterms:W3CDTF">2019-02-20T17:15:02Z</dcterms:created>
  <dcterms:modified xsi:type="dcterms:W3CDTF">2019-04-08T20:58:19Z</dcterms:modified>
</cp:coreProperties>
</file>