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lacenl\Desktop\Laura\A.09-09-022 Alberhill\A.09-09-022 ED-Alberhill-SCE-JWS-2\"/>
    </mc:Choice>
  </mc:AlternateContent>
  <bookViews>
    <workbookView xWindow="0" yWindow="0" windowWidth="19956" windowHeight="8472" tabRatio="877"/>
  </bookViews>
  <sheets>
    <sheet name="Item D" sheetId="2" r:id="rId1"/>
    <sheet name="SAIDI System Data" sheetId="14" r:id="rId2"/>
    <sheet name="SAIFI System Data" sheetId="7" r:id="rId3"/>
  </sheets>
  <externalReferences>
    <externalReference r:id="rId4"/>
  </externalReferences>
  <definedNames>
    <definedName name="_xlnm._FilterDatabase" localSheetId="1" hidden="1">'SAIDI System Data'!$B$3:$G$3</definedName>
    <definedName name="_xlnm._FilterDatabase" localSheetId="2" hidden="1">'SAIFI System Data'!$B$3:$G$3</definedName>
    <definedName name="DataAsOf">[1]Paremeter!$B$2</definedName>
    <definedName name="txtCityName">[1]Slide_CoverPage!$C$2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7" l="1"/>
  <c r="E59" i="7"/>
  <c r="F59" i="7"/>
  <c r="G59" i="7"/>
  <c r="C59" i="7"/>
  <c r="D59" i="14"/>
  <c r="E59" i="14"/>
  <c r="F59" i="14"/>
  <c r="G59" i="14"/>
  <c r="C59" i="14"/>
  <c r="F16" i="2" l="1"/>
  <c r="C16" i="2"/>
  <c r="D15" i="2"/>
  <c r="C15" i="2"/>
  <c r="G60" i="7"/>
  <c r="G16" i="2" s="1"/>
  <c r="F60" i="7"/>
  <c r="E60" i="7"/>
  <c r="E16" i="2" s="1"/>
  <c r="D60" i="7"/>
  <c r="D16" i="2" s="1"/>
  <c r="C60" i="7"/>
  <c r="G15" i="2"/>
  <c r="F15" i="2"/>
  <c r="E15" i="2"/>
  <c r="F8" i="2"/>
  <c r="G8" i="2"/>
  <c r="D7" i="2"/>
  <c r="E7" i="2"/>
  <c r="F7" i="2"/>
  <c r="G7" i="2"/>
  <c r="C7" i="2"/>
  <c r="G60" i="14"/>
  <c r="D60" i="14"/>
  <c r="D8" i="2" s="1"/>
  <c r="E60" i="14"/>
  <c r="E8" i="2" s="1"/>
  <c r="F60" i="14"/>
  <c r="C60" i="14"/>
  <c r="C8" i="2" s="1"/>
  <c r="H14" i="2"/>
  <c r="H13" i="2"/>
  <c r="H6" i="2"/>
  <c r="H5" i="2"/>
  <c r="I15" i="2" l="1"/>
  <c r="I16" i="2"/>
  <c r="I7" i="2"/>
  <c r="I8" i="2"/>
  <c r="I14" i="2" l="1"/>
  <c r="I13" i="2"/>
  <c r="I6" i="2"/>
  <c r="I5" i="2"/>
</calcChain>
</file>

<file path=xl/sharedStrings.xml><?xml version="1.0" encoding="utf-8"?>
<sst xmlns="http://schemas.openxmlformats.org/spreadsheetml/2006/main" count="138" uniqueCount="69">
  <si>
    <t>-</t>
  </si>
  <si>
    <t>Santa Clara</t>
  </si>
  <si>
    <t>Goleta</t>
  </si>
  <si>
    <t>Valley North</t>
  </si>
  <si>
    <t>Vista</t>
  </si>
  <si>
    <t>Mesa</t>
  </si>
  <si>
    <t>La Fresa A</t>
  </si>
  <si>
    <t>Rio Hondo</t>
  </si>
  <si>
    <t>Devers</t>
  </si>
  <si>
    <t>Ellis A</t>
  </si>
  <si>
    <t>Chino</t>
  </si>
  <si>
    <t>Saugus</t>
  </si>
  <si>
    <t>Rector</t>
  </si>
  <si>
    <t>El Nido</t>
  </si>
  <si>
    <t>Walnut</t>
  </si>
  <si>
    <t>Victor</t>
  </si>
  <si>
    <t>La Fresa B</t>
  </si>
  <si>
    <t>San Bernardino</t>
  </si>
  <si>
    <t>Padua</t>
  </si>
  <si>
    <t>Villa Park</t>
  </si>
  <si>
    <t>Moorpark C</t>
  </si>
  <si>
    <t>La Cienega</t>
  </si>
  <si>
    <t>Antelope</t>
  </si>
  <si>
    <t>Mira Loma</t>
  </si>
  <si>
    <t>Eagle Rock</t>
  </si>
  <si>
    <t>Barre AB</t>
  </si>
  <si>
    <t>Barre C</t>
  </si>
  <si>
    <t>Santiago C</t>
  </si>
  <si>
    <t>Hinson</t>
  </si>
  <si>
    <t>Etiwanda A</t>
  </si>
  <si>
    <t>Laguna Bell AB</t>
  </si>
  <si>
    <t>Kramer</t>
  </si>
  <si>
    <t>Alamitos</t>
  </si>
  <si>
    <t>Moorpark A</t>
  </si>
  <si>
    <t>Lighthipe DEF</t>
  </si>
  <si>
    <t>Center BC</t>
  </si>
  <si>
    <t>Johanna</t>
  </si>
  <si>
    <t>Springville</t>
  </si>
  <si>
    <t>Ellis C</t>
  </si>
  <si>
    <t>Vestal</t>
  </si>
  <si>
    <t>Del Amo C</t>
  </si>
  <si>
    <t>Olinda</t>
  </si>
  <si>
    <t>Mirage</t>
  </si>
  <si>
    <t>Lighthipe AB</t>
  </si>
  <si>
    <t>Del Amo A</t>
  </si>
  <si>
    <t>Viejo</t>
  </si>
  <si>
    <t>Vista A</t>
  </si>
  <si>
    <t>Laguna Bell DE</t>
  </si>
  <si>
    <t>Santiago A</t>
  </si>
  <si>
    <t>Gould</t>
  </si>
  <si>
    <t>El Casco</t>
  </si>
  <si>
    <t>Center A</t>
  </si>
  <si>
    <t>Etiwanda B</t>
  </si>
  <si>
    <t>Windhub</t>
  </si>
  <si>
    <t>Bailey</t>
  </si>
  <si>
    <t>5 Year Total</t>
  </si>
  <si>
    <t>Valley South</t>
  </si>
  <si>
    <t>5 Year Average</t>
  </si>
  <si>
    <t>System</t>
  </si>
  <si>
    <t>Valley (North)</t>
  </si>
  <si>
    <t>Valley (South)</t>
  </si>
  <si>
    <t>System Level SAIFI Performance</t>
  </si>
  <si>
    <r>
      <t xml:space="preserve">Table 1 – </t>
    </r>
    <r>
      <rPr>
        <sz val="11"/>
        <rFont val="Calibri"/>
        <family val="2"/>
        <scheme val="minor"/>
      </rPr>
      <t>System Level SAIDI Performance by Year</t>
    </r>
  </si>
  <si>
    <r>
      <t xml:space="preserve">Table 2 – </t>
    </r>
    <r>
      <rPr>
        <sz val="11"/>
        <rFont val="Calibri"/>
        <family val="2"/>
        <scheme val="minor"/>
      </rPr>
      <t>System Level SAIFI Performance by Year</t>
    </r>
  </si>
  <si>
    <t>(11) Split System Average</t>
  </si>
  <si>
    <t>(55) Systems Average</t>
  </si>
  <si>
    <t>11 Split System Average</t>
  </si>
  <si>
    <t>55 System Average</t>
  </si>
  <si>
    <t>System Level SAIDI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</si>
</sst>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164" fontId="0" fillId="0" borderId="0" xfId="0" applyNumberFormat="1" applyFill="1" applyBorder="1"/>
    <xf numFmtId="164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R/CityReports/CityReport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ide_CoverPage"/>
      <sheetName val="Slide_DistrictSAIDI"/>
      <sheetName val="Slide_Citylist"/>
      <sheetName val="Slide_CircuitList"/>
      <sheetName val="BarChart"/>
      <sheetName val="SAIDIChart"/>
      <sheetName val="SAIFIChart"/>
      <sheetName val="BackupSlide_Sum"/>
      <sheetName val="Paremeter"/>
      <sheetName val="CityCircuitData"/>
      <sheetName val="CityListData"/>
      <sheetName val="CityMasterData"/>
    </sheetNames>
    <sheetDataSet>
      <sheetData sheetId="0" refreshError="1">
        <row r="2">
          <cell r="C2" t="str">
            <v>Lynwood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43151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tabSelected="1" zoomScale="120" zoomScaleNormal="120" workbookViewId="0">
      <selection activeCell="I16" sqref="I16"/>
    </sheetView>
  </sheetViews>
  <sheetFormatPr defaultColWidth="8.88671875" defaultRowHeight="14.4" x14ac:dyDescent="0.3"/>
  <cols>
    <col min="1" max="1" width="8.88671875" style="1"/>
    <col min="2" max="2" width="24.6640625" style="1" customWidth="1"/>
    <col min="3" max="7" width="9.5546875" style="1" bestFit="1" customWidth="1"/>
    <col min="8" max="8" width="9.5546875" style="1" customWidth="1"/>
    <col min="9" max="9" width="9.5546875" style="1" bestFit="1" customWidth="1"/>
    <col min="10" max="16384" width="8.88671875" style="1"/>
  </cols>
  <sheetData>
    <row r="1" spans="2:9" s="2" customFormat="1" x14ac:dyDescent="0.3"/>
    <row r="2" spans="2:9" s="2" customFormat="1" x14ac:dyDescent="0.3">
      <c r="B2" s="3"/>
    </row>
    <row r="3" spans="2:9" ht="15" thickBot="1" x14ac:dyDescent="0.35">
      <c r="B3" s="27" t="s">
        <v>62</v>
      </c>
      <c r="C3" s="27"/>
      <c r="D3" s="27"/>
      <c r="E3" s="27"/>
      <c r="F3" s="27"/>
      <c r="G3" s="27"/>
      <c r="H3" s="27"/>
      <c r="I3" s="27"/>
    </row>
    <row r="4" spans="2:9" ht="43.95" customHeight="1" x14ac:dyDescent="0.3">
      <c r="B4" s="8" t="s">
        <v>58</v>
      </c>
      <c r="C4" s="9">
        <v>2014</v>
      </c>
      <c r="D4" s="9">
        <v>2015</v>
      </c>
      <c r="E4" s="9">
        <v>2016</v>
      </c>
      <c r="F4" s="9">
        <v>2017</v>
      </c>
      <c r="G4" s="9">
        <v>2018</v>
      </c>
      <c r="H4" s="9" t="s">
        <v>55</v>
      </c>
      <c r="I4" s="10" t="s">
        <v>57</v>
      </c>
    </row>
    <row r="5" spans="2:9" x14ac:dyDescent="0.3">
      <c r="B5" s="11" t="s">
        <v>59</v>
      </c>
      <c r="C5" s="7">
        <v>5.1041999999999996</v>
      </c>
      <c r="D5" s="7">
        <v>3.4504000000000001</v>
      </c>
      <c r="E5" s="7">
        <v>5.0431999999999997</v>
      </c>
      <c r="F5" s="7">
        <v>4.3242000000000003</v>
      </c>
      <c r="G5" s="7">
        <v>6.2164000000000001</v>
      </c>
      <c r="H5" s="7">
        <f>SUM(C5:G5)</f>
        <v>24.138400000000001</v>
      </c>
      <c r="I5" s="12">
        <f>AVERAGE(C5:G5)</f>
        <v>4.82768</v>
      </c>
    </row>
    <row r="6" spans="2:9" ht="15" thickBot="1" x14ac:dyDescent="0.35">
      <c r="B6" s="19" t="s">
        <v>60</v>
      </c>
      <c r="C6" s="18">
        <v>4.0209999999999999</v>
      </c>
      <c r="D6" s="18">
        <v>2.0937000000000001</v>
      </c>
      <c r="E6" s="18">
        <v>3.1316999999999999</v>
      </c>
      <c r="F6" s="18">
        <v>3.3102999999999998</v>
      </c>
      <c r="G6" s="18">
        <v>2.0396999999999998</v>
      </c>
      <c r="H6" s="18">
        <f>SUM(C6:G6)</f>
        <v>14.596399999999999</v>
      </c>
      <c r="I6" s="20">
        <f>AVERAGE(C6:G6)</f>
        <v>2.9192799999999997</v>
      </c>
    </row>
    <row r="7" spans="2:9" ht="15" thickBot="1" x14ac:dyDescent="0.35">
      <c r="B7" s="14" t="s">
        <v>64</v>
      </c>
      <c r="C7" s="21">
        <f>'SAIDI System Data'!C59</f>
        <v>1.6275962501254169</v>
      </c>
      <c r="D7" s="21">
        <f>'SAIDI System Data'!D59</f>
        <v>1.7607917099220831</v>
      </c>
      <c r="E7" s="21">
        <f>'SAIDI System Data'!E59</f>
        <v>2.2807207066749995</v>
      </c>
      <c r="F7" s="21">
        <f>'SAIDI System Data'!F59</f>
        <v>1.9944188153795832</v>
      </c>
      <c r="G7" s="21">
        <f>'SAIDI System Data'!G59</f>
        <v>2.5245026208791663</v>
      </c>
      <c r="H7" s="15" t="s">
        <v>0</v>
      </c>
      <c r="I7" s="16">
        <f>AVERAGE(C7:G7)</f>
        <v>2.0376060205962494</v>
      </c>
    </row>
    <row r="8" spans="2:9" ht="15" thickBot="1" x14ac:dyDescent="0.35">
      <c r="B8" s="14" t="s">
        <v>65</v>
      </c>
      <c r="C8" s="21">
        <f>'SAIDI System Data'!C60</f>
        <v>1.9752029687139998</v>
      </c>
      <c r="D8" s="21">
        <f>'SAIDI System Data'!D60</f>
        <v>2.0283278434679994</v>
      </c>
      <c r="E8" s="21">
        <f>'SAIDI System Data'!E60</f>
        <v>2.3980799371223633</v>
      </c>
      <c r="F8" s="21">
        <f>'SAIDI System Data'!F60</f>
        <v>2.4504246048489087</v>
      </c>
      <c r="G8" s="21">
        <f>'SAIDI System Data'!G60</f>
        <v>2.2056689836779997</v>
      </c>
      <c r="H8" s="15" t="s">
        <v>0</v>
      </c>
      <c r="I8" s="16">
        <f>AVERAGE(C8:G8)</f>
        <v>2.2115408675662542</v>
      </c>
    </row>
    <row r="10" spans="2:9" s="2" customFormat="1" x14ac:dyDescent="0.3"/>
    <row r="11" spans="2:9" ht="15" thickBot="1" x14ac:dyDescent="0.35">
      <c r="B11" s="28" t="s">
        <v>63</v>
      </c>
      <c r="C11" s="28"/>
      <c r="D11" s="28"/>
      <c r="E11" s="28"/>
      <c r="F11" s="28"/>
      <c r="G11" s="28"/>
      <c r="H11" s="28"/>
      <c r="I11" s="28"/>
    </row>
    <row r="12" spans="2:9" ht="28.8" x14ac:dyDescent="0.3">
      <c r="B12" s="8" t="s">
        <v>58</v>
      </c>
      <c r="C12" s="9">
        <v>2014</v>
      </c>
      <c r="D12" s="9">
        <v>2015</v>
      </c>
      <c r="E12" s="9">
        <v>2016</v>
      </c>
      <c r="F12" s="9">
        <v>2017</v>
      </c>
      <c r="G12" s="9">
        <v>2018</v>
      </c>
      <c r="H12" s="9" t="s">
        <v>55</v>
      </c>
      <c r="I12" s="10" t="s">
        <v>57</v>
      </c>
    </row>
    <row r="13" spans="2:9" x14ac:dyDescent="0.3">
      <c r="B13" s="11" t="s">
        <v>59</v>
      </c>
      <c r="C13" s="7">
        <v>0.04</v>
      </c>
      <c r="D13" s="7">
        <v>3.2000000000000001E-2</v>
      </c>
      <c r="E13" s="7">
        <v>4.2200000000000001E-2</v>
      </c>
      <c r="F13" s="7">
        <v>3.2000000000000001E-2</v>
      </c>
      <c r="G13" s="7">
        <v>2.7699999999999999E-2</v>
      </c>
      <c r="H13" s="7">
        <f>SUM(C13:G13)</f>
        <v>0.1739</v>
      </c>
      <c r="I13" s="12">
        <f>AVERAGE(C13:G13)</f>
        <v>3.4779999999999998E-2</v>
      </c>
    </row>
    <row r="14" spans="2:9" ht="15" thickBot="1" x14ac:dyDescent="0.35">
      <c r="B14" s="19" t="s">
        <v>60</v>
      </c>
      <c r="C14" s="18">
        <v>2.9000000000000001E-2</v>
      </c>
      <c r="D14" s="18">
        <v>2.2200000000000001E-2</v>
      </c>
      <c r="E14" s="18">
        <v>3.27E-2</v>
      </c>
      <c r="F14" s="18">
        <v>2.8500000000000001E-2</v>
      </c>
      <c r="G14" s="18">
        <v>2.3900000000000001E-2</v>
      </c>
      <c r="H14" s="18">
        <f>SUM(C14:G14)</f>
        <v>0.1363</v>
      </c>
      <c r="I14" s="20">
        <f>AVERAGE(C14:G14)</f>
        <v>2.726E-2</v>
      </c>
    </row>
    <row r="15" spans="2:9" ht="15" thickBot="1" x14ac:dyDescent="0.35">
      <c r="B15" s="14" t="s">
        <v>64</v>
      </c>
      <c r="C15" s="21">
        <f>'SAIFI System Data'!C59</f>
        <v>1.4915355254041666E-2</v>
      </c>
      <c r="D15" s="21">
        <f>'SAIFI System Data'!D59</f>
        <v>1.4984904246583332E-2</v>
      </c>
      <c r="E15" s="21">
        <f>'SAIFI System Data'!E59</f>
        <v>1.9290552069708335E-2</v>
      </c>
      <c r="F15" s="21">
        <f>'SAIFI System Data'!F59</f>
        <v>1.587464116474999E-2</v>
      </c>
      <c r="G15" s="21">
        <f>'SAIFI System Data'!G59</f>
        <v>1.2955802652875001E-2</v>
      </c>
      <c r="H15" s="15" t="s">
        <v>0</v>
      </c>
      <c r="I15" s="16">
        <f>AVERAGE(C15:G15)</f>
        <v>1.5604251077591665E-2</v>
      </c>
    </row>
    <row r="16" spans="2:9" ht="15" thickBot="1" x14ac:dyDescent="0.35">
      <c r="B16" s="14" t="s">
        <v>65</v>
      </c>
      <c r="C16" s="21">
        <f>'SAIFI System Data'!C60</f>
        <v>1.7211132582436357E-2</v>
      </c>
      <c r="D16" s="21">
        <f>'SAIFI System Data'!D60</f>
        <v>1.6371112627763636E-2</v>
      </c>
      <c r="E16" s="21">
        <f>'SAIFI System Data'!E60</f>
        <v>1.9752135910018179E-2</v>
      </c>
      <c r="F16" s="21">
        <f>'SAIFI System Data'!F60</f>
        <v>2.1359886256581809E-2</v>
      </c>
      <c r="G16" s="21">
        <f>'SAIFI System Data'!G60</f>
        <v>1.4912020888909088E-2</v>
      </c>
      <c r="H16" s="15" t="s">
        <v>0</v>
      </c>
      <c r="I16" s="16">
        <f>AVERAGE(C16:G16)</f>
        <v>1.7921257653141811E-2</v>
      </c>
    </row>
    <row r="18" spans="1:9" s="2" customFormat="1" x14ac:dyDescent="0.3"/>
    <row r="19" spans="1:9" x14ac:dyDescent="0.3">
      <c r="A19"/>
      <c r="B19" s="26"/>
      <c r="C19" s="26"/>
      <c r="D19" s="26"/>
      <c r="E19" s="26"/>
      <c r="F19" s="26"/>
      <c r="G19" s="26"/>
      <c r="H19" s="26"/>
      <c r="I19" s="26"/>
    </row>
    <row r="20" spans="1:9" x14ac:dyDescent="0.3">
      <c r="A20"/>
      <c r="B20"/>
      <c r="C20"/>
      <c r="D20"/>
      <c r="E20"/>
      <c r="F20"/>
      <c r="G20"/>
      <c r="H20"/>
      <c r="I20"/>
    </row>
    <row r="21" spans="1:9" x14ac:dyDescent="0.3">
      <c r="A21"/>
      <c r="B21"/>
      <c r="C21"/>
      <c r="D21"/>
      <c r="E21"/>
      <c r="F21"/>
      <c r="G21"/>
      <c r="H21"/>
      <c r="I21"/>
    </row>
    <row r="22" spans="1:9" x14ac:dyDescent="0.3">
      <c r="A22"/>
      <c r="B22"/>
      <c r="C22"/>
      <c r="D22"/>
      <c r="E22"/>
      <c r="F22"/>
      <c r="G22"/>
      <c r="H22"/>
      <c r="I22"/>
    </row>
    <row r="23" spans="1:9" x14ac:dyDescent="0.3">
      <c r="A23"/>
      <c r="B23"/>
      <c r="C23"/>
      <c r="D23"/>
      <c r="E23"/>
      <c r="F23"/>
      <c r="G23"/>
      <c r="H23"/>
      <c r="I23"/>
    </row>
    <row r="24" spans="1:9" x14ac:dyDescent="0.3">
      <c r="A24"/>
      <c r="B24"/>
      <c r="C24"/>
      <c r="D24"/>
      <c r="E24"/>
      <c r="F24"/>
      <c r="G24"/>
      <c r="H24"/>
      <c r="I24"/>
    </row>
    <row r="25" spans="1:9" x14ac:dyDescent="0.3">
      <c r="A25"/>
      <c r="B25"/>
      <c r="C25"/>
      <c r="D25"/>
      <c r="E25"/>
      <c r="F25"/>
      <c r="G25"/>
      <c r="H25"/>
      <c r="I25"/>
    </row>
  </sheetData>
  <mergeCells count="2">
    <mergeCell ref="B3:I3"/>
    <mergeCell ref="B11:I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0"/>
  <sheetViews>
    <sheetView workbookViewId="0">
      <pane ySplit="3" topLeftCell="A7" activePane="bottomLeft" state="frozen"/>
      <selection pane="bottomLeft" activeCell="F12" sqref="F12"/>
    </sheetView>
  </sheetViews>
  <sheetFormatPr defaultRowHeight="14.4" x14ac:dyDescent="0.3"/>
  <cols>
    <col min="2" max="2" width="22.44140625" bestFit="1" customWidth="1"/>
    <col min="3" max="7" width="13.6640625" customWidth="1"/>
  </cols>
  <sheetData>
    <row r="2" spans="2:7" x14ac:dyDescent="0.3">
      <c r="B2" s="29" t="s">
        <v>68</v>
      </c>
      <c r="C2" s="29"/>
      <c r="D2" s="29"/>
      <c r="E2" s="29"/>
      <c r="F2" s="29"/>
      <c r="G2" s="29"/>
    </row>
    <row r="3" spans="2:7" ht="24" customHeight="1" x14ac:dyDescent="0.3">
      <c r="B3" s="17" t="s">
        <v>58</v>
      </c>
      <c r="C3" s="17">
        <v>2014</v>
      </c>
      <c r="D3" s="17">
        <v>2015</v>
      </c>
      <c r="E3" s="17">
        <v>2016</v>
      </c>
      <c r="F3" s="17">
        <v>2017</v>
      </c>
      <c r="G3" s="17">
        <v>2018</v>
      </c>
    </row>
    <row r="4" spans="2:7" x14ac:dyDescent="0.3">
      <c r="B4" s="6" t="s">
        <v>32</v>
      </c>
      <c r="C4" s="7">
        <v>1.3414680794299998</v>
      </c>
      <c r="D4" s="7">
        <v>1.5438928862799994</v>
      </c>
      <c r="E4" s="7">
        <v>1.8580938276000005</v>
      </c>
      <c r="F4" s="7">
        <v>1.4671588737999999</v>
      </c>
      <c r="G4" s="7">
        <v>0.93524092959999994</v>
      </c>
    </row>
    <row r="5" spans="2:7" x14ac:dyDescent="0.3">
      <c r="B5" s="6" t="s">
        <v>22</v>
      </c>
      <c r="C5" s="7">
        <v>1.3469832251100007</v>
      </c>
      <c r="D5" s="7">
        <v>2.4556922042900013</v>
      </c>
      <c r="E5" s="7">
        <v>2.7337036357300009</v>
      </c>
      <c r="F5" s="7">
        <v>2.1030201903100023</v>
      </c>
      <c r="G5" s="7">
        <v>1.4073162756499995</v>
      </c>
    </row>
    <row r="6" spans="2:7" x14ac:dyDescent="0.3">
      <c r="B6" s="6" t="s">
        <v>54</v>
      </c>
      <c r="C6" s="7">
        <v>0.10167451321</v>
      </c>
      <c r="D6" s="7">
        <v>0.52333938010000014</v>
      </c>
      <c r="E6" s="7">
        <v>0.33175561649999996</v>
      </c>
      <c r="F6" s="7">
        <v>0.85574388809999979</v>
      </c>
      <c r="G6" s="7">
        <v>0.15752925812000002</v>
      </c>
    </row>
    <row r="7" spans="2:7" x14ac:dyDescent="0.3">
      <c r="B7" s="6" t="s">
        <v>25</v>
      </c>
      <c r="C7" s="7">
        <v>2.0516915454999998</v>
      </c>
      <c r="D7" s="7">
        <v>1.9952772738000004</v>
      </c>
      <c r="E7" s="7">
        <v>1.7980028918799991</v>
      </c>
      <c r="F7" s="7">
        <v>2.0226169294300012</v>
      </c>
      <c r="G7" s="7">
        <v>1.8489249804000001</v>
      </c>
    </row>
    <row r="8" spans="2:7" x14ac:dyDescent="0.3">
      <c r="B8" s="6" t="s">
        <v>26</v>
      </c>
      <c r="C8" s="7">
        <v>1.2640314347100003</v>
      </c>
      <c r="D8" s="7">
        <v>1.20039876398</v>
      </c>
      <c r="E8" s="7">
        <v>2.2714207460799996</v>
      </c>
      <c r="F8" s="7">
        <v>1.26872496874</v>
      </c>
      <c r="G8" s="7">
        <v>1.1292992106099997</v>
      </c>
    </row>
    <row r="9" spans="2:7" x14ac:dyDescent="0.3">
      <c r="B9" s="6" t="s">
        <v>51</v>
      </c>
      <c r="C9" s="7">
        <v>0.64810837412999989</v>
      </c>
      <c r="D9" s="7">
        <v>0.86132358210000004</v>
      </c>
      <c r="E9" s="7">
        <v>1.4418442667699993</v>
      </c>
      <c r="F9" s="7">
        <v>0.45692171189999997</v>
      </c>
      <c r="G9" s="7">
        <v>0.52442826138999998</v>
      </c>
    </row>
    <row r="10" spans="2:7" x14ac:dyDescent="0.3">
      <c r="B10" s="6" t="s">
        <v>35</v>
      </c>
      <c r="C10" s="7">
        <v>1.3188172313700004</v>
      </c>
      <c r="D10" s="7">
        <v>1.6142037253999999</v>
      </c>
      <c r="E10" s="7">
        <v>1.53762514446</v>
      </c>
      <c r="F10" s="7">
        <v>3.054233709900001</v>
      </c>
      <c r="G10" s="7">
        <v>1.1595712328200007</v>
      </c>
    </row>
    <row r="11" spans="2:7" x14ac:dyDescent="0.3">
      <c r="B11" s="6" t="s">
        <v>10</v>
      </c>
      <c r="C11" s="7">
        <v>2.4709453618299997</v>
      </c>
      <c r="D11" s="7">
        <v>2.6060671223999998</v>
      </c>
      <c r="E11" s="7">
        <v>3.6489622568799986</v>
      </c>
      <c r="F11" s="7">
        <v>2.5026942377899997</v>
      </c>
      <c r="G11" s="7">
        <v>1.9898956588099999</v>
      </c>
    </row>
    <row r="12" spans="2:7" x14ac:dyDescent="0.3">
      <c r="B12" s="6" t="s">
        <v>44</v>
      </c>
      <c r="C12" s="7">
        <v>1.052264224</v>
      </c>
      <c r="D12" s="7">
        <v>1.0705195000999999</v>
      </c>
      <c r="E12" s="7">
        <v>1.45340946783</v>
      </c>
      <c r="F12" s="7">
        <v>2.4335575485599992</v>
      </c>
      <c r="G12" s="7">
        <v>0.65892778804999985</v>
      </c>
    </row>
    <row r="13" spans="2:7" x14ac:dyDescent="0.3">
      <c r="B13" s="6" t="s">
        <v>40</v>
      </c>
      <c r="C13" s="7">
        <v>0.90449910672000056</v>
      </c>
      <c r="D13" s="7">
        <v>1.3338121130399998</v>
      </c>
      <c r="E13" s="7">
        <v>1.5917856051400003</v>
      </c>
      <c r="F13" s="7">
        <v>1.0590233443999999</v>
      </c>
      <c r="G13" s="7">
        <v>1.0870741704</v>
      </c>
    </row>
    <row r="14" spans="2:7" x14ac:dyDescent="0.3">
      <c r="B14" s="6" t="s">
        <v>8</v>
      </c>
      <c r="C14" s="7">
        <v>3.6563059985399975</v>
      </c>
      <c r="D14" s="7">
        <v>3.6323501246099972</v>
      </c>
      <c r="E14" s="7">
        <v>4.5883083061699965</v>
      </c>
      <c r="F14" s="7">
        <v>3.7905330254400011</v>
      </c>
      <c r="G14" s="7">
        <v>3.1462069558300034</v>
      </c>
    </row>
    <row r="15" spans="2:7" x14ac:dyDescent="0.3">
      <c r="B15" s="6" t="s">
        <v>24</v>
      </c>
      <c r="C15" s="7">
        <v>1.7216227739900003</v>
      </c>
      <c r="D15" s="7">
        <v>2.5853755956600013</v>
      </c>
      <c r="E15" s="7">
        <v>1.4831362003599999</v>
      </c>
      <c r="F15" s="7">
        <v>1.1758190288999999</v>
      </c>
      <c r="G15" s="7">
        <v>2.1868532882699991</v>
      </c>
    </row>
    <row r="16" spans="2:7" x14ac:dyDescent="0.3">
      <c r="B16" s="6" t="s">
        <v>50</v>
      </c>
      <c r="C16" s="7">
        <v>0.81630574271000012</v>
      </c>
      <c r="D16" s="7">
        <v>0.89013890330000023</v>
      </c>
      <c r="E16" s="7">
        <v>1.7588586770100003</v>
      </c>
      <c r="F16" s="7">
        <v>0.8449778459999997</v>
      </c>
      <c r="G16" s="7">
        <v>0.70427925978999983</v>
      </c>
    </row>
    <row r="17" spans="2:7" x14ac:dyDescent="0.3">
      <c r="B17" s="6" t="s">
        <v>13</v>
      </c>
      <c r="C17" s="7">
        <v>3.0295546000000022</v>
      </c>
      <c r="D17" s="7">
        <v>2.9395690118799997</v>
      </c>
      <c r="E17" s="7">
        <v>2.5698448943500001</v>
      </c>
      <c r="F17" s="7">
        <v>2.2028273707999992</v>
      </c>
      <c r="G17" s="7">
        <v>1.4823095420999997</v>
      </c>
    </row>
    <row r="18" spans="2:7" x14ac:dyDescent="0.3">
      <c r="B18" s="6" t="s">
        <v>9</v>
      </c>
      <c r="C18" s="7">
        <v>2.0246785056100007</v>
      </c>
      <c r="D18" s="7">
        <v>2.8163920093999963</v>
      </c>
      <c r="E18" s="7">
        <v>3.5539651873100002</v>
      </c>
      <c r="F18" s="7">
        <v>2.8416745615999988</v>
      </c>
      <c r="G18" s="7">
        <v>2.656253916519999</v>
      </c>
    </row>
    <row r="19" spans="2:7" x14ac:dyDescent="0.3">
      <c r="B19" s="6" t="s">
        <v>38</v>
      </c>
      <c r="C19" s="7">
        <v>1.5713555736999991</v>
      </c>
      <c r="D19" s="7">
        <v>1.1080835885900002</v>
      </c>
      <c r="E19" s="7">
        <v>1.2050768550299997</v>
      </c>
      <c r="F19" s="7">
        <v>1.5764863042399999</v>
      </c>
      <c r="G19" s="7">
        <v>0.68317014483000016</v>
      </c>
    </row>
    <row r="20" spans="2:7" x14ac:dyDescent="0.3">
      <c r="B20" s="6" t="s">
        <v>29</v>
      </c>
      <c r="C20" s="7">
        <v>1.0122304497000003</v>
      </c>
      <c r="D20" s="7">
        <v>1.3060787946000001</v>
      </c>
      <c r="E20" s="7">
        <v>1.3720502941700004</v>
      </c>
      <c r="F20" s="7">
        <v>1.0620464141099999</v>
      </c>
      <c r="G20" s="7">
        <v>1.8075208851099998</v>
      </c>
    </row>
    <row r="21" spans="2:7" x14ac:dyDescent="0.3">
      <c r="B21" s="6" t="s">
        <v>52</v>
      </c>
      <c r="C21" s="7">
        <v>0.67684499480000015</v>
      </c>
      <c r="D21" s="7">
        <v>0.3220118635</v>
      </c>
      <c r="E21" s="7">
        <v>0.61732102543000011</v>
      </c>
      <c r="F21" s="7">
        <v>0.82317014830000002</v>
      </c>
      <c r="G21" s="7">
        <v>0.33264871803000007</v>
      </c>
    </row>
    <row r="22" spans="2:7" x14ac:dyDescent="0.3">
      <c r="B22" s="6" t="s">
        <v>2</v>
      </c>
      <c r="C22" s="7">
        <v>3.1408469719599972</v>
      </c>
      <c r="D22" s="7">
        <v>2.6069484166800003</v>
      </c>
      <c r="E22" s="7">
        <v>2.6702027791699989</v>
      </c>
      <c r="F22" s="7">
        <v>6.9353602551400062</v>
      </c>
      <c r="G22" s="7">
        <v>2.87941449262</v>
      </c>
    </row>
    <row r="23" spans="2:7" x14ac:dyDescent="0.3">
      <c r="B23" s="6" t="s">
        <v>49</v>
      </c>
      <c r="C23" s="7">
        <v>1.0409434393000001</v>
      </c>
      <c r="D23" s="7">
        <v>0.29770052346999998</v>
      </c>
      <c r="E23" s="7">
        <v>0.90486022770000019</v>
      </c>
      <c r="F23" s="7">
        <v>0.60191554649999979</v>
      </c>
      <c r="G23" s="7">
        <v>1.9141865936000004</v>
      </c>
    </row>
    <row r="24" spans="2:7" x14ac:dyDescent="0.3">
      <c r="B24" s="6" t="s">
        <v>28</v>
      </c>
      <c r="C24" s="7">
        <v>0.90059374273999993</v>
      </c>
      <c r="D24" s="7">
        <v>6.1904355934800011</v>
      </c>
      <c r="E24" s="7">
        <v>3.1370525061000007</v>
      </c>
      <c r="F24" s="7">
        <v>1.06009086437</v>
      </c>
      <c r="G24" s="7">
        <v>0.64219948600000021</v>
      </c>
    </row>
    <row r="25" spans="2:7" x14ac:dyDescent="0.3">
      <c r="B25" s="6" t="s">
        <v>36</v>
      </c>
      <c r="C25" s="7">
        <v>1.4431600283999999</v>
      </c>
      <c r="D25" s="7">
        <v>1.0331104203000001</v>
      </c>
      <c r="E25" s="7">
        <v>1.6044919263999997</v>
      </c>
      <c r="F25" s="7">
        <v>0.97688040126999964</v>
      </c>
      <c r="G25" s="7">
        <v>1.0283209201000001</v>
      </c>
    </row>
    <row r="26" spans="2:7" x14ac:dyDescent="0.3">
      <c r="B26" s="6" t="s">
        <v>31</v>
      </c>
      <c r="C26" s="7">
        <v>1.5879107306599984</v>
      </c>
      <c r="D26" s="7">
        <v>0.92692213821999925</v>
      </c>
      <c r="E26" s="7">
        <v>1.4486250911299996</v>
      </c>
      <c r="F26" s="7">
        <v>1.9357930669799996</v>
      </c>
      <c r="G26" s="7">
        <v>1.6192859283400001</v>
      </c>
    </row>
    <row r="27" spans="2:7" x14ac:dyDescent="0.3">
      <c r="B27" s="6" t="s">
        <v>21</v>
      </c>
      <c r="C27" s="7">
        <v>3.0140074730799995</v>
      </c>
      <c r="D27" s="7">
        <v>1.8464622529700008</v>
      </c>
      <c r="E27" s="7">
        <v>2.2754254232999997</v>
      </c>
      <c r="F27" s="7">
        <v>1.8669020104000005</v>
      </c>
      <c r="G27" s="7">
        <v>1.2967332735900003</v>
      </c>
    </row>
    <row r="28" spans="2:7" x14ac:dyDescent="0.3">
      <c r="B28" s="6" t="s">
        <v>6</v>
      </c>
      <c r="C28" s="7">
        <v>2.1192043526000002</v>
      </c>
      <c r="D28" s="7">
        <v>3.4405060138700003</v>
      </c>
      <c r="E28" s="7">
        <v>4.2573108589999995</v>
      </c>
      <c r="F28" s="7">
        <v>1.3625566639899993</v>
      </c>
      <c r="G28" s="7">
        <v>1.6938417802999994</v>
      </c>
    </row>
    <row r="29" spans="2:7" x14ac:dyDescent="0.3">
      <c r="B29" s="6" t="s">
        <v>16</v>
      </c>
      <c r="C29" s="7">
        <v>2.0409498037199993</v>
      </c>
      <c r="D29" s="7">
        <v>3.5211650623900015</v>
      </c>
      <c r="E29" s="7">
        <v>4.4810468787499982</v>
      </c>
      <c r="F29" s="7">
        <v>2.2002289120000005</v>
      </c>
      <c r="G29" s="7">
        <v>1.8624404187599992</v>
      </c>
    </row>
    <row r="30" spans="2:7" x14ac:dyDescent="0.3">
      <c r="B30" s="6" t="s">
        <v>30</v>
      </c>
      <c r="C30" s="7">
        <v>0.96903846869999999</v>
      </c>
      <c r="D30" s="7">
        <v>2.0654865714099997</v>
      </c>
      <c r="E30" s="7">
        <v>2.2386278026400008</v>
      </c>
      <c r="F30" s="7">
        <v>1.2532938408999998</v>
      </c>
      <c r="G30" s="7">
        <v>1.1175761067699999</v>
      </c>
    </row>
    <row r="31" spans="2:7" x14ac:dyDescent="0.3">
      <c r="B31" s="6" t="s">
        <v>47</v>
      </c>
      <c r="C31" s="7">
        <v>0.57663147490000011</v>
      </c>
      <c r="D31" s="7">
        <v>1.0190280388000004</v>
      </c>
      <c r="E31" s="7">
        <v>0.89164774984999995</v>
      </c>
      <c r="F31" s="7">
        <v>0.79931427519999998</v>
      </c>
      <c r="G31" s="7">
        <v>0.50271320390000007</v>
      </c>
    </row>
    <row r="32" spans="2:7" x14ac:dyDescent="0.3">
      <c r="B32" s="6" t="s">
        <v>43</v>
      </c>
      <c r="C32" s="7">
        <v>0.60419895110000021</v>
      </c>
      <c r="D32" s="7">
        <v>1.2774344579799999</v>
      </c>
      <c r="E32" s="7">
        <v>1.0198552634999996</v>
      </c>
      <c r="F32" s="7">
        <v>1.2285016972999998</v>
      </c>
      <c r="G32" s="7">
        <v>1.2240263140100001</v>
      </c>
    </row>
    <row r="33" spans="2:7" x14ac:dyDescent="0.3">
      <c r="B33" s="6" t="s">
        <v>34</v>
      </c>
      <c r="C33" s="7">
        <v>1.550400688300001</v>
      </c>
      <c r="D33" s="7">
        <v>1.5531050066099996</v>
      </c>
      <c r="E33" s="7">
        <v>3.1552875595999992</v>
      </c>
      <c r="F33" s="7">
        <v>1.4133771942799995</v>
      </c>
      <c r="G33" s="7">
        <v>1.1092277601799998</v>
      </c>
    </row>
    <row r="34" spans="2:7" x14ac:dyDescent="0.3">
      <c r="B34" s="6" t="s">
        <v>5</v>
      </c>
      <c r="C34" s="7">
        <v>5.4227635164600034</v>
      </c>
      <c r="D34" s="7">
        <v>3.5340648557099996</v>
      </c>
      <c r="E34" s="7">
        <v>4.2295159863599974</v>
      </c>
      <c r="F34" s="7">
        <v>4.2540506704000007</v>
      </c>
      <c r="G34" s="7">
        <v>5.9658647555599966</v>
      </c>
    </row>
    <row r="35" spans="2:7" x14ac:dyDescent="0.3">
      <c r="B35" s="6" t="s">
        <v>23</v>
      </c>
      <c r="C35" s="7">
        <v>1.7473006416599999</v>
      </c>
      <c r="D35" s="7">
        <v>2.414705532699998</v>
      </c>
      <c r="E35" s="7">
        <v>2.3284447827799992</v>
      </c>
      <c r="F35" s="7">
        <v>2.3688123555200002</v>
      </c>
      <c r="G35" s="7">
        <v>1.6652950088499996</v>
      </c>
    </row>
    <row r="36" spans="2:7" x14ac:dyDescent="0.3">
      <c r="B36" s="6" t="s">
        <v>42</v>
      </c>
      <c r="C36" s="7">
        <v>0.98535737844999971</v>
      </c>
      <c r="D36" s="7">
        <v>1.5401670936000009</v>
      </c>
      <c r="E36" s="7">
        <v>1.17560478576</v>
      </c>
      <c r="F36" s="7">
        <v>1.3561255065400009</v>
      </c>
      <c r="G36" s="7">
        <v>0.79113702916999962</v>
      </c>
    </row>
    <row r="37" spans="2:7" x14ac:dyDescent="0.3">
      <c r="B37" s="6" t="s">
        <v>33</v>
      </c>
      <c r="C37" s="7">
        <v>0.87922451429999982</v>
      </c>
      <c r="D37" s="7">
        <v>1.2854727807299999</v>
      </c>
      <c r="E37" s="7">
        <v>1.6425104888400008</v>
      </c>
      <c r="F37" s="7">
        <v>1.4594562404799996</v>
      </c>
      <c r="G37" s="7">
        <v>1.3742671244500002</v>
      </c>
    </row>
    <row r="38" spans="2:7" x14ac:dyDescent="0.3">
      <c r="B38" s="6" t="s">
        <v>20</v>
      </c>
      <c r="C38" s="7">
        <v>1.9846126117300003</v>
      </c>
      <c r="D38" s="7">
        <v>2.0476976661999986</v>
      </c>
      <c r="E38" s="7">
        <v>2.4942884396799974</v>
      </c>
      <c r="F38" s="7">
        <v>2.7315154151000001</v>
      </c>
      <c r="G38" s="7">
        <v>27.324892172589998</v>
      </c>
    </row>
    <row r="39" spans="2:7" x14ac:dyDescent="0.3">
      <c r="B39" s="6" t="s">
        <v>41</v>
      </c>
      <c r="C39" s="7">
        <v>1.0696506684</v>
      </c>
      <c r="D39" s="7">
        <v>1.2524552546000007</v>
      </c>
      <c r="E39" s="7">
        <v>1.525771763749999</v>
      </c>
      <c r="F39" s="7">
        <v>1.6342777811000004</v>
      </c>
      <c r="G39" s="7">
        <v>1.1271092804899998</v>
      </c>
    </row>
    <row r="40" spans="2:7" x14ac:dyDescent="0.3">
      <c r="B40" s="6" t="s">
        <v>18</v>
      </c>
      <c r="C40" s="7">
        <v>2.7159926525799984</v>
      </c>
      <c r="D40" s="7">
        <v>1.8124323553000004</v>
      </c>
      <c r="E40" s="7">
        <v>2.1698761978500016</v>
      </c>
      <c r="F40" s="7">
        <v>2.5393202446800012</v>
      </c>
      <c r="G40" s="7">
        <v>2.32065568834</v>
      </c>
    </row>
    <row r="41" spans="2:7" x14ac:dyDescent="0.3">
      <c r="B41" s="6" t="s">
        <v>12</v>
      </c>
      <c r="C41" s="7">
        <v>2.3048506251599998</v>
      </c>
      <c r="D41" s="7">
        <v>2.9288253304100009</v>
      </c>
      <c r="E41" s="7">
        <v>2.4515319128299997</v>
      </c>
      <c r="F41" s="7">
        <v>2.7095834367200005</v>
      </c>
      <c r="G41" s="7">
        <v>1.4086986674799993</v>
      </c>
    </row>
    <row r="42" spans="2:7" x14ac:dyDescent="0.3">
      <c r="B42" s="6" t="s">
        <v>7</v>
      </c>
      <c r="C42" s="7">
        <v>3.0606154540600015</v>
      </c>
      <c r="D42" s="7">
        <v>3.2631333014700008</v>
      </c>
      <c r="E42" s="7">
        <v>2.7332492325300008</v>
      </c>
      <c r="F42" s="7">
        <v>3.0692945379799994</v>
      </c>
      <c r="G42" s="7">
        <v>4.0745416612700023</v>
      </c>
    </row>
    <row r="43" spans="2:7" x14ac:dyDescent="0.3">
      <c r="B43" s="6" t="s">
        <v>17</v>
      </c>
      <c r="C43" s="7">
        <v>4.1763582750000028</v>
      </c>
      <c r="D43" s="7">
        <v>3.0758569363999979</v>
      </c>
      <c r="E43" s="7">
        <v>2.8660292360300019</v>
      </c>
      <c r="F43" s="7">
        <v>2.4332731294899999</v>
      </c>
      <c r="G43" s="7">
        <v>2.2841177761200004</v>
      </c>
    </row>
    <row r="44" spans="2:7" x14ac:dyDescent="0.3">
      <c r="B44" s="6" t="s">
        <v>1</v>
      </c>
      <c r="C44" s="7">
        <v>6.7133718932699979</v>
      </c>
      <c r="D44" s="7">
        <v>5.3075192033300027</v>
      </c>
      <c r="E44" s="7">
        <v>5.3299406301999968</v>
      </c>
      <c r="F44" s="7">
        <v>18.729883341529966</v>
      </c>
      <c r="G44" s="7">
        <v>4.6578883048599984</v>
      </c>
    </row>
    <row r="45" spans="2:7" x14ac:dyDescent="0.3">
      <c r="B45" s="6" t="s">
        <v>48</v>
      </c>
      <c r="C45" s="7">
        <v>0.61984107996000015</v>
      </c>
      <c r="D45" s="7">
        <v>0.93918441370000005</v>
      </c>
      <c r="E45" s="7">
        <v>0.82638292530000024</v>
      </c>
      <c r="F45" s="7">
        <v>1.0658233133400001</v>
      </c>
      <c r="G45" s="7">
        <v>0.51397019735000016</v>
      </c>
    </row>
    <row r="46" spans="2:7" x14ac:dyDescent="0.3">
      <c r="B46" s="6" t="s">
        <v>27</v>
      </c>
      <c r="C46" s="7">
        <v>2.4150864717300005</v>
      </c>
      <c r="D46" s="7">
        <v>1.1085196137000006</v>
      </c>
      <c r="E46" s="7">
        <v>1.5083505551999992</v>
      </c>
      <c r="F46" s="7">
        <v>1.681367097599999</v>
      </c>
      <c r="G46" s="7">
        <v>1.2078045466899998</v>
      </c>
    </row>
    <row r="47" spans="2:7" x14ac:dyDescent="0.3">
      <c r="B47" s="6" t="s">
        <v>11</v>
      </c>
      <c r="C47" s="7">
        <v>2.4227216155499987</v>
      </c>
      <c r="D47" s="7">
        <v>2.0547457934000009</v>
      </c>
      <c r="E47" s="7">
        <v>3.2000495865000032</v>
      </c>
      <c r="F47" s="7">
        <v>4.2687374411000016</v>
      </c>
      <c r="G47" s="7">
        <v>2.9210529397800027</v>
      </c>
    </row>
    <row r="48" spans="2:7" x14ac:dyDescent="0.3">
      <c r="B48" s="6" t="s">
        <v>37</v>
      </c>
      <c r="C48" s="7">
        <v>1.7045763999600005</v>
      </c>
      <c r="D48" s="7">
        <v>1.0371994409700003</v>
      </c>
      <c r="E48" s="7">
        <v>1.3249841929499993</v>
      </c>
      <c r="F48" s="7">
        <v>4.5211528506200001</v>
      </c>
      <c r="G48" s="7">
        <v>0.54199523335000022</v>
      </c>
    </row>
    <row r="49" spans="2:7" x14ac:dyDescent="0.3">
      <c r="B49" s="6" t="s">
        <v>3</v>
      </c>
      <c r="C49" s="7">
        <v>5.1041614103600033</v>
      </c>
      <c r="D49" s="7">
        <v>3.4503885756900008</v>
      </c>
      <c r="E49" s="7">
        <v>5.0431558260500049</v>
      </c>
      <c r="F49" s="7">
        <v>4.3241734172999999</v>
      </c>
      <c r="G49" s="7">
        <v>6.2164441336099996</v>
      </c>
    </row>
    <row r="50" spans="2:7" x14ac:dyDescent="0.3">
      <c r="B50" s="6" t="s">
        <v>56</v>
      </c>
      <c r="C50" s="7">
        <v>4.0210049692399981</v>
      </c>
      <c r="D50" s="7">
        <v>2.0937174196299995</v>
      </c>
      <c r="E50" s="7">
        <v>3.1317260486199987</v>
      </c>
      <c r="F50" s="7">
        <v>3.310251723210003</v>
      </c>
      <c r="G50" s="7">
        <v>2.0397469481699995</v>
      </c>
    </row>
    <row r="51" spans="2:7" x14ac:dyDescent="0.3">
      <c r="B51" s="6" t="s">
        <v>39</v>
      </c>
      <c r="C51" s="7">
        <v>1.9848844769899985</v>
      </c>
      <c r="D51" s="7">
        <v>1.6034053811799993</v>
      </c>
      <c r="E51" s="7">
        <v>6.5972774349999961</v>
      </c>
      <c r="F51" s="7">
        <v>1.2168505673800001</v>
      </c>
      <c r="G51" s="7">
        <v>0.63121689265000014</v>
      </c>
    </row>
    <row r="52" spans="2:7" x14ac:dyDescent="0.3">
      <c r="B52" s="6" t="s">
        <v>15</v>
      </c>
      <c r="C52" s="7">
        <v>1.9923188243000023</v>
      </c>
      <c r="D52" s="7">
        <v>2.5128787509600006</v>
      </c>
      <c r="E52" s="7">
        <v>2.2860390909899997</v>
      </c>
      <c r="F52" s="7">
        <v>2.3862324174999969</v>
      </c>
      <c r="G52" s="7">
        <v>3.5717930073499997</v>
      </c>
    </row>
    <row r="53" spans="2:7" x14ac:dyDescent="0.3">
      <c r="B53" s="6" t="s">
        <v>45</v>
      </c>
      <c r="C53" s="7">
        <v>1.5194207741900005</v>
      </c>
      <c r="D53" s="7">
        <v>0.70306307116999978</v>
      </c>
      <c r="E53" s="7">
        <v>1.0527612748000001</v>
      </c>
      <c r="F53" s="7">
        <v>0.96364812490000007</v>
      </c>
      <c r="G53" s="7">
        <v>0.92296968443999983</v>
      </c>
    </row>
    <row r="54" spans="2:7" x14ac:dyDescent="0.3">
      <c r="B54" s="6" t="s">
        <v>19</v>
      </c>
      <c r="C54" s="7">
        <v>2.936959974770001</v>
      </c>
      <c r="D54" s="7">
        <v>1.6701352221200001</v>
      </c>
      <c r="E54" s="7">
        <v>3.0947377130099993</v>
      </c>
      <c r="F54" s="7">
        <v>2.1631169024199992</v>
      </c>
      <c r="G54" s="7">
        <v>3.6890753136899979</v>
      </c>
    </row>
    <row r="55" spans="2:7" x14ac:dyDescent="0.3">
      <c r="B55" s="6" t="s">
        <v>4</v>
      </c>
      <c r="C55" s="7">
        <v>2.8097378894199987</v>
      </c>
      <c r="D55" s="7">
        <v>3.7986608613400019</v>
      </c>
      <c r="E55" s="7">
        <v>6.0450970291699919</v>
      </c>
      <c r="F55" s="7">
        <v>6.8865214578700051</v>
      </c>
      <c r="G55" s="7">
        <v>1.8371921800600011</v>
      </c>
    </row>
    <row r="56" spans="2:7" x14ac:dyDescent="0.3">
      <c r="B56" s="6" t="s">
        <v>46</v>
      </c>
      <c r="C56" s="7">
        <v>0.84369587670999979</v>
      </c>
      <c r="D56" s="7">
        <v>1.0305333415699995</v>
      </c>
      <c r="E56" s="7">
        <v>1.1595080498999999</v>
      </c>
      <c r="F56" s="7">
        <v>1.5512146793600006</v>
      </c>
      <c r="G56" s="7">
        <v>0.67610070609999995</v>
      </c>
    </row>
    <row r="57" spans="2:7" x14ac:dyDescent="0.3">
      <c r="B57" s="6" t="s">
        <v>14</v>
      </c>
      <c r="C57" s="7">
        <v>2.7105552912000008</v>
      </c>
      <c r="D57" s="7">
        <v>3.2051872857999992</v>
      </c>
      <c r="E57" s="7">
        <v>3.4120676628999966</v>
      </c>
      <c r="F57" s="7">
        <v>3.6440836270000023</v>
      </c>
      <c r="G57" s="7">
        <v>2.5456229890099995</v>
      </c>
    </row>
    <row r="58" spans="2:7" ht="15" thickBot="1" x14ac:dyDescent="0.35">
      <c r="B58" s="22" t="s">
        <v>53</v>
      </c>
      <c r="C58" s="18">
        <v>0.49383213330000009</v>
      </c>
      <c r="D58" s="18">
        <v>1.3052509698499999</v>
      </c>
      <c r="E58" s="18">
        <v>0.36589672889000013</v>
      </c>
      <c r="F58" s="18">
        <v>0.32914215690000004</v>
      </c>
      <c r="G58" s="18">
        <v>0.21492510636000003</v>
      </c>
    </row>
    <row r="59" spans="2:7" ht="15" thickBot="1" x14ac:dyDescent="0.35">
      <c r="B59" s="14" t="s">
        <v>66</v>
      </c>
      <c r="C59" s="25">
        <f>AVERAGE(C7,C8,C9,C10,C12,C13,C18,C19,C20,C21,C28,C29,C30,C31,C32,C33,C37,C38,C45,C46,C49,C50,C55,C56)</f>
        <v>1.6275962501254169</v>
      </c>
      <c r="D59" s="25">
        <f t="shared" ref="D59:G59" si="0">AVERAGE(D7,D8,D9,D10,D12,D13,D18,D19,D20,D21,D28,D29,D30,D31,D32,D33,D37,D38,D45,D46,D49,D50,D55,D56)</f>
        <v>1.7607917099220831</v>
      </c>
      <c r="E59" s="25">
        <f t="shared" si="0"/>
        <v>2.2807207066749995</v>
      </c>
      <c r="F59" s="25">
        <f t="shared" si="0"/>
        <v>1.9944188153795832</v>
      </c>
      <c r="G59" s="25">
        <f t="shared" si="0"/>
        <v>2.5245026208791663</v>
      </c>
    </row>
    <row r="60" spans="2:7" ht="15" thickBot="1" x14ac:dyDescent="0.35">
      <c r="B60" s="13" t="s">
        <v>67</v>
      </c>
      <c r="C60" s="23">
        <f>AVERAGE(C4:C58)</f>
        <v>1.9752029687139998</v>
      </c>
      <c r="D60" s="23">
        <f t="shared" ref="D60:F60" si="1">AVERAGE(D4:D58)</f>
        <v>2.0283278434679994</v>
      </c>
      <c r="E60" s="23">
        <f t="shared" si="1"/>
        <v>2.3980799371223633</v>
      </c>
      <c r="F60" s="23">
        <f t="shared" si="1"/>
        <v>2.4504246048489087</v>
      </c>
      <c r="G60" s="24">
        <f>AVERAGE(G4:G58)</f>
        <v>2.2056689836779997</v>
      </c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1"/>
  <sheetViews>
    <sheetView workbookViewId="0">
      <pane ySplit="3" topLeftCell="A4" activePane="bottomLeft" state="frozen"/>
      <selection pane="bottomLeft" activeCell="G60" sqref="G60"/>
    </sheetView>
  </sheetViews>
  <sheetFormatPr defaultRowHeight="14.4" x14ac:dyDescent="0.3"/>
  <cols>
    <col min="2" max="2" width="22.44140625" bestFit="1" customWidth="1"/>
    <col min="3" max="7" width="13.6640625" bestFit="1" customWidth="1"/>
    <col min="8" max="8" width="16.5546875" customWidth="1"/>
    <col min="9" max="9" width="16.33203125" customWidth="1"/>
  </cols>
  <sheetData>
    <row r="2" spans="2:7" x14ac:dyDescent="0.3">
      <c r="B2" s="29" t="s">
        <v>61</v>
      </c>
      <c r="C2" s="29"/>
      <c r="D2" s="29"/>
      <c r="E2" s="29"/>
      <c r="F2" s="29"/>
      <c r="G2" s="29"/>
    </row>
    <row r="3" spans="2:7" ht="24" customHeight="1" x14ac:dyDescent="0.3">
      <c r="B3" s="17" t="s">
        <v>58</v>
      </c>
      <c r="C3" s="17">
        <v>2014</v>
      </c>
      <c r="D3" s="17">
        <v>2015</v>
      </c>
      <c r="E3" s="17">
        <v>2016</v>
      </c>
      <c r="F3" s="17">
        <v>2017</v>
      </c>
      <c r="G3" s="17">
        <v>2018</v>
      </c>
    </row>
    <row r="4" spans="2:7" x14ac:dyDescent="0.3">
      <c r="B4" s="6" t="s">
        <v>32</v>
      </c>
      <c r="C4" s="7">
        <v>1.2290725828000001E-2</v>
      </c>
      <c r="D4" s="7">
        <v>1.8350262479000002E-2</v>
      </c>
      <c r="E4" s="7">
        <v>1.2713890374000003E-2</v>
      </c>
      <c r="F4" s="7">
        <v>1.4460385125999994E-2</v>
      </c>
      <c r="G4" s="7">
        <v>6.3809417940000022E-3</v>
      </c>
    </row>
    <row r="5" spans="2:7" x14ac:dyDescent="0.3">
      <c r="B5" s="6" t="s">
        <v>22</v>
      </c>
      <c r="C5" s="7">
        <v>1.5363803088999992E-2</v>
      </c>
      <c r="D5" s="7">
        <v>1.6439427075000013E-2</v>
      </c>
      <c r="E5" s="7">
        <v>2.3672827749000046E-2</v>
      </c>
      <c r="F5" s="7">
        <v>2.0287678901999995E-2</v>
      </c>
      <c r="G5" s="7">
        <v>1.5285396803000017E-2</v>
      </c>
    </row>
    <row r="6" spans="2:7" x14ac:dyDescent="0.3">
      <c r="B6" s="6" t="s">
        <v>54</v>
      </c>
      <c r="C6" s="7">
        <v>1.7311298579999995E-3</v>
      </c>
      <c r="D6" s="7">
        <v>3.1217331519999992E-3</v>
      </c>
      <c r="E6" s="7">
        <v>1.3190321100000001E-3</v>
      </c>
      <c r="F6" s="7">
        <v>4.8249042799999985E-3</v>
      </c>
      <c r="G6" s="7">
        <v>1.8535262929999996E-3</v>
      </c>
    </row>
    <row r="7" spans="2:7" x14ac:dyDescent="0.3">
      <c r="B7" s="6" t="s">
        <v>25</v>
      </c>
      <c r="C7" s="7">
        <v>1.9829779868999992E-2</v>
      </c>
      <c r="D7" s="7">
        <v>1.7389269725999999E-2</v>
      </c>
      <c r="E7" s="7">
        <v>1.6431488751000003E-2</v>
      </c>
      <c r="F7" s="7">
        <v>1.648852349E-2</v>
      </c>
      <c r="G7" s="7">
        <v>1.3779246158000016E-2</v>
      </c>
    </row>
    <row r="8" spans="2:7" x14ac:dyDescent="0.3">
      <c r="B8" s="6" t="s">
        <v>26</v>
      </c>
      <c r="C8" s="7">
        <v>1.4187274792000002E-2</v>
      </c>
      <c r="D8" s="7">
        <v>1.0358450278000003E-2</v>
      </c>
      <c r="E8" s="7">
        <v>3.0475678644000012E-2</v>
      </c>
      <c r="F8" s="7">
        <v>1.2353734046000004E-2</v>
      </c>
      <c r="G8" s="7">
        <v>1.0191174321E-2</v>
      </c>
    </row>
    <row r="9" spans="2:7" x14ac:dyDescent="0.3">
      <c r="B9" s="6" t="s">
        <v>51</v>
      </c>
      <c r="C9" s="7">
        <v>3.8426489359999999E-3</v>
      </c>
      <c r="D9" s="7">
        <v>4.4085014039999988E-3</v>
      </c>
      <c r="E9" s="7">
        <v>8.4860710409999963E-3</v>
      </c>
      <c r="F9" s="7">
        <v>3.175189576E-3</v>
      </c>
      <c r="G9" s="7">
        <v>3.3889305589999996E-3</v>
      </c>
    </row>
    <row r="10" spans="2:7" x14ac:dyDescent="0.3">
      <c r="B10" s="6" t="s">
        <v>35</v>
      </c>
      <c r="C10" s="7">
        <v>1.1463617947999999E-2</v>
      </c>
      <c r="D10" s="7">
        <v>1.2182065991000007E-2</v>
      </c>
      <c r="E10" s="7">
        <v>9.4569194719999906E-3</v>
      </c>
      <c r="F10" s="7">
        <v>1.6866950759999999E-2</v>
      </c>
      <c r="G10" s="7">
        <v>8.4100100809999991E-3</v>
      </c>
    </row>
    <row r="11" spans="2:7" x14ac:dyDescent="0.3">
      <c r="B11" s="6" t="s">
        <v>10</v>
      </c>
      <c r="C11" s="7">
        <v>2.5664478188000005E-2</v>
      </c>
      <c r="D11" s="7">
        <v>2.4351590369000014E-2</v>
      </c>
      <c r="E11" s="7">
        <v>3.328407412800001E-2</v>
      </c>
      <c r="F11" s="7">
        <v>2.9356311455999998E-2</v>
      </c>
      <c r="G11" s="7">
        <v>2.0139711755999996E-2</v>
      </c>
    </row>
    <row r="12" spans="2:7" x14ac:dyDescent="0.3">
      <c r="B12" s="6" t="s">
        <v>44</v>
      </c>
      <c r="C12" s="7">
        <v>8.8144795420000022E-3</v>
      </c>
      <c r="D12" s="7">
        <v>5.5178425839999988E-3</v>
      </c>
      <c r="E12" s="7">
        <v>8.7245853769999972E-3</v>
      </c>
      <c r="F12" s="7">
        <v>1.2104659723999997E-2</v>
      </c>
      <c r="G12" s="7">
        <v>5.4131235350000015E-3</v>
      </c>
    </row>
    <row r="13" spans="2:7" x14ac:dyDescent="0.3">
      <c r="B13" s="6" t="s">
        <v>40</v>
      </c>
      <c r="C13" s="7">
        <v>7.5280702069999983E-3</v>
      </c>
      <c r="D13" s="7">
        <v>1.0321016709999999E-2</v>
      </c>
      <c r="E13" s="7">
        <v>1.2679902015999996E-2</v>
      </c>
      <c r="F13" s="7">
        <v>8.7333862980000041E-3</v>
      </c>
      <c r="G13" s="7">
        <v>1.2353457640000008E-2</v>
      </c>
    </row>
    <row r="14" spans="2:7" x14ac:dyDescent="0.3">
      <c r="B14" s="6" t="s">
        <v>8</v>
      </c>
      <c r="C14" s="7">
        <v>2.060893651399999E-2</v>
      </c>
      <c r="D14" s="7">
        <v>2.2955099739999991E-2</v>
      </c>
      <c r="E14" s="7">
        <v>3.7734993516000098E-2</v>
      </c>
      <c r="F14" s="7">
        <v>3.1516548088000015E-2</v>
      </c>
      <c r="G14" s="7">
        <v>2.4503678821999997E-2</v>
      </c>
    </row>
    <row r="15" spans="2:7" x14ac:dyDescent="0.3">
      <c r="B15" s="6" t="s">
        <v>24</v>
      </c>
      <c r="C15" s="7">
        <v>1.6589282338000003E-2</v>
      </c>
      <c r="D15" s="7">
        <v>2.0305103830999996E-2</v>
      </c>
      <c r="E15" s="7">
        <v>1.888221800500001E-2</v>
      </c>
      <c r="F15" s="7">
        <v>1.1236715823999993E-2</v>
      </c>
      <c r="G15" s="7">
        <v>1.7479275772000005E-2</v>
      </c>
    </row>
    <row r="16" spans="2:7" x14ac:dyDescent="0.3">
      <c r="B16" s="6" t="s">
        <v>50</v>
      </c>
      <c r="C16" s="7">
        <v>4.5297093810000005E-3</v>
      </c>
      <c r="D16" s="7">
        <v>4.8443913069999966E-3</v>
      </c>
      <c r="E16" s="7">
        <v>5.9227003170000004E-3</v>
      </c>
      <c r="F16" s="7">
        <v>4.3689515800000023E-3</v>
      </c>
      <c r="G16" s="7">
        <v>6.7848849870000049E-3</v>
      </c>
    </row>
    <row r="17" spans="2:7" x14ac:dyDescent="0.3">
      <c r="B17" s="6" t="s">
        <v>13</v>
      </c>
      <c r="C17" s="7">
        <v>2.9852353862999993E-2</v>
      </c>
      <c r="D17" s="7">
        <v>2.7083827738999987E-2</v>
      </c>
      <c r="E17" s="7">
        <v>2.8983337231000026E-2</v>
      </c>
      <c r="F17" s="7">
        <v>1.7784352237999991E-2</v>
      </c>
      <c r="G17" s="7">
        <v>1.9977823280000008E-2</v>
      </c>
    </row>
    <row r="18" spans="2:7" x14ac:dyDescent="0.3">
      <c r="B18" s="6" t="s">
        <v>9</v>
      </c>
      <c r="C18" s="7">
        <v>1.9407836670999989E-2</v>
      </c>
      <c r="D18" s="7">
        <v>3.1833435512000012E-2</v>
      </c>
      <c r="E18" s="7">
        <v>2.9198731089000018E-2</v>
      </c>
      <c r="F18" s="7">
        <v>3.0824471145999986E-2</v>
      </c>
      <c r="G18" s="7">
        <v>2.2687017548999995E-2</v>
      </c>
    </row>
    <row r="19" spans="2:7" x14ac:dyDescent="0.3">
      <c r="B19" s="6" t="s">
        <v>38</v>
      </c>
      <c r="C19" s="7">
        <v>1.4732285789000002E-2</v>
      </c>
      <c r="D19" s="7">
        <v>1.1503837015000001E-2</v>
      </c>
      <c r="E19" s="7">
        <v>1.1945396517000001E-2</v>
      </c>
      <c r="F19" s="7">
        <v>1.1603362273999994E-2</v>
      </c>
      <c r="G19" s="7">
        <v>7.1357718440000018E-3</v>
      </c>
    </row>
    <row r="20" spans="2:7" x14ac:dyDescent="0.3">
      <c r="B20" s="6" t="s">
        <v>29</v>
      </c>
      <c r="C20" s="7">
        <v>1.0014382343E-2</v>
      </c>
      <c r="D20" s="7">
        <v>1.4710992509999993E-2</v>
      </c>
      <c r="E20" s="7">
        <v>1.1594641482999993E-2</v>
      </c>
      <c r="F20" s="7">
        <v>1.6132866325999983E-2</v>
      </c>
      <c r="G20" s="7">
        <v>1.4575229912000002E-2</v>
      </c>
    </row>
    <row r="21" spans="2:7" x14ac:dyDescent="0.3">
      <c r="B21" s="6" t="s">
        <v>52</v>
      </c>
      <c r="C21" s="7">
        <v>4.0014756290000005E-3</v>
      </c>
      <c r="D21" s="7">
        <v>2.4600298599999995E-3</v>
      </c>
      <c r="E21" s="7">
        <v>6.2410464139999984E-3</v>
      </c>
      <c r="F21" s="7">
        <v>7.1168434399999977E-3</v>
      </c>
      <c r="G21" s="7">
        <v>3.0199020670000007E-3</v>
      </c>
    </row>
    <row r="22" spans="2:7" x14ac:dyDescent="0.3">
      <c r="B22" s="6" t="s">
        <v>2</v>
      </c>
      <c r="C22" s="7">
        <v>2.3551957430000006E-2</v>
      </c>
      <c r="D22" s="7">
        <v>2.5961144054000015E-2</v>
      </c>
      <c r="E22" s="7">
        <v>2.4049664828000007E-2</v>
      </c>
      <c r="F22" s="7">
        <v>0.15643331037199962</v>
      </c>
      <c r="G22" s="7">
        <v>1.7138145324000008E-2</v>
      </c>
    </row>
    <row r="23" spans="2:7" x14ac:dyDescent="0.3">
      <c r="B23" s="6" t="s">
        <v>49</v>
      </c>
      <c r="C23" s="7">
        <v>7.0264064229999968E-3</v>
      </c>
      <c r="D23" s="7">
        <v>1.736398125E-3</v>
      </c>
      <c r="E23" s="7">
        <v>6.3949835470000008E-3</v>
      </c>
      <c r="F23" s="7">
        <v>4.1958325099999997E-3</v>
      </c>
      <c r="G23" s="7">
        <v>8.129924543999998E-3</v>
      </c>
    </row>
    <row r="24" spans="2:7" x14ac:dyDescent="0.3">
      <c r="B24" s="6" t="s">
        <v>28</v>
      </c>
      <c r="C24" s="7">
        <v>7.8393320069999987E-3</v>
      </c>
      <c r="D24" s="7">
        <v>2.0542264469000017E-2</v>
      </c>
      <c r="E24" s="7">
        <v>2.1708013636000001E-2</v>
      </c>
      <c r="F24" s="7">
        <v>1.1238091963999993E-2</v>
      </c>
      <c r="G24" s="7">
        <v>7.6930211879999945E-3</v>
      </c>
    </row>
    <row r="25" spans="2:7" x14ac:dyDescent="0.3">
      <c r="B25" s="6" t="s">
        <v>36</v>
      </c>
      <c r="C25" s="7">
        <v>1.1875572492999994E-2</v>
      </c>
      <c r="D25" s="7">
        <v>1.0386130289999997E-2</v>
      </c>
      <c r="E25" s="7">
        <v>1.7131017651000006E-2</v>
      </c>
      <c r="F25" s="7">
        <v>9.2776647639999984E-3</v>
      </c>
      <c r="G25" s="7">
        <v>8.8155109960000068E-3</v>
      </c>
    </row>
    <row r="26" spans="2:7" x14ac:dyDescent="0.3">
      <c r="B26" s="6" t="s">
        <v>31</v>
      </c>
      <c r="C26" s="7">
        <v>1.6073839192999987E-2</v>
      </c>
      <c r="D26" s="7">
        <v>1.1421002230000005E-2</v>
      </c>
      <c r="E26" s="7">
        <v>1.1936499833999978E-2</v>
      </c>
      <c r="F26" s="7">
        <v>1.4733598595999991E-2</v>
      </c>
      <c r="G26" s="7">
        <v>1.0552791665000009E-2</v>
      </c>
    </row>
    <row r="27" spans="2:7" x14ac:dyDescent="0.3">
      <c r="B27" s="6" t="s">
        <v>21</v>
      </c>
      <c r="C27" s="7">
        <v>2.9642782463000013E-2</v>
      </c>
      <c r="D27" s="7">
        <v>1.6470690061999995E-2</v>
      </c>
      <c r="E27" s="7">
        <v>2.3408425141000003E-2</v>
      </c>
      <c r="F27" s="7">
        <v>1.7890341629999987E-2</v>
      </c>
      <c r="G27" s="7">
        <v>1.7693632032999989E-2</v>
      </c>
    </row>
    <row r="28" spans="2:7" x14ac:dyDescent="0.3">
      <c r="B28" s="6" t="s">
        <v>6</v>
      </c>
      <c r="C28" s="7">
        <v>2.3728371192000008E-2</v>
      </c>
      <c r="D28" s="7">
        <v>2.5617247791999986E-2</v>
      </c>
      <c r="E28" s="7">
        <v>5.9147585639999979E-2</v>
      </c>
      <c r="F28" s="7">
        <v>1.4706912955999988E-2</v>
      </c>
      <c r="G28" s="7">
        <v>1.7408865991000007E-2</v>
      </c>
    </row>
    <row r="29" spans="2:7" x14ac:dyDescent="0.3">
      <c r="B29" s="6" t="s">
        <v>16</v>
      </c>
      <c r="C29" s="7">
        <v>2.2255962945000016E-2</v>
      </c>
      <c r="D29" s="7">
        <v>2.5482040347000003E-2</v>
      </c>
      <c r="E29" s="7">
        <v>2.8079877840000027E-2</v>
      </c>
      <c r="F29" s="7">
        <v>2.1048849187999989E-2</v>
      </c>
      <c r="G29" s="7">
        <v>2.1010404271000007E-2</v>
      </c>
    </row>
    <row r="30" spans="2:7" x14ac:dyDescent="0.3">
      <c r="B30" s="6" t="s">
        <v>30</v>
      </c>
      <c r="C30" s="7">
        <v>9.4421987109999921E-3</v>
      </c>
      <c r="D30" s="7">
        <v>1.7199103844000002E-2</v>
      </c>
      <c r="E30" s="7">
        <v>1.795306381699999E-2</v>
      </c>
      <c r="F30" s="7">
        <v>1.0549742974000005E-2</v>
      </c>
      <c r="G30" s="7">
        <v>1.0545765633000003E-2</v>
      </c>
    </row>
    <row r="31" spans="2:7" x14ac:dyDescent="0.3">
      <c r="B31" s="6" t="s">
        <v>47</v>
      </c>
      <c r="C31" s="7">
        <v>4.7372823099999977E-3</v>
      </c>
      <c r="D31" s="7">
        <v>6.9772542669999981E-3</v>
      </c>
      <c r="E31" s="7">
        <v>7.8434498210000012E-3</v>
      </c>
      <c r="F31" s="7">
        <v>6.0967860679999996E-3</v>
      </c>
      <c r="G31" s="7">
        <v>8.1662024320000026E-3</v>
      </c>
    </row>
    <row r="32" spans="2:7" x14ac:dyDescent="0.3">
      <c r="B32" s="6" t="s">
        <v>43</v>
      </c>
      <c r="C32" s="7">
        <v>4.5209150499999975E-3</v>
      </c>
      <c r="D32" s="7">
        <v>1.0736197729E-2</v>
      </c>
      <c r="E32" s="7">
        <v>7.656911247999997E-3</v>
      </c>
      <c r="F32" s="7">
        <v>1.0181720691999999E-2</v>
      </c>
      <c r="G32" s="7">
        <v>7.8829962640000056E-3</v>
      </c>
    </row>
    <row r="33" spans="2:7" x14ac:dyDescent="0.3">
      <c r="B33" s="6" t="s">
        <v>34</v>
      </c>
      <c r="C33" s="7">
        <v>1.4870737025000001E-2</v>
      </c>
      <c r="D33" s="7">
        <v>9.4305128919999984E-3</v>
      </c>
      <c r="E33" s="7">
        <v>1.6961270249000002E-2</v>
      </c>
      <c r="F33" s="7">
        <v>9.7110469979999944E-3</v>
      </c>
      <c r="G33" s="7">
        <v>9.5016870519999998E-3</v>
      </c>
    </row>
    <row r="34" spans="2:7" x14ac:dyDescent="0.3">
      <c r="B34" s="6" t="s">
        <v>5</v>
      </c>
      <c r="C34" s="7">
        <v>3.741858335099997E-2</v>
      </c>
      <c r="D34" s="7">
        <v>3.0787812254999991E-2</v>
      </c>
      <c r="E34" s="7">
        <v>3.0027695404000004E-2</v>
      </c>
      <c r="F34" s="7">
        <v>3.5060536869999978E-2</v>
      </c>
      <c r="G34" s="7">
        <v>3.8502552573999892E-2</v>
      </c>
    </row>
    <row r="35" spans="2:7" x14ac:dyDescent="0.3">
      <c r="B35" s="6" t="s">
        <v>23</v>
      </c>
      <c r="C35" s="7">
        <v>1.5027768767000011E-2</v>
      </c>
      <c r="D35" s="7">
        <v>1.6357589962000017E-2</v>
      </c>
      <c r="E35" s="7">
        <v>1.7325466181999996E-2</v>
      </c>
      <c r="F35" s="7">
        <v>2.6341875946000008E-2</v>
      </c>
      <c r="G35" s="7">
        <v>1.5841671670999993E-2</v>
      </c>
    </row>
    <row r="36" spans="2:7" x14ac:dyDescent="0.3">
      <c r="B36" s="6" t="s">
        <v>42</v>
      </c>
      <c r="C36" s="7">
        <v>7.7006823619999972E-3</v>
      </c>
      <c r="D36" s="7">
        <v>1.0673470790000009E-2</v>
      </c>
      <c r="E36" s="7">
        <v>1.2842335209999995E-2</v>
      </c>
      <c r="F36" s="7">
        <v>9.0071948679999996E-3</v>
      </c>
      <c r="G36" s="7">
        <v>7.6811228940000054E-3</v>
      </c>
    </row>
    <row r="37" spans="2:7" x14ac:dyDescent="0.3">
      <c r="B37" s="6" t="s">
        <v>33</v>
      </c>
      <c r="C37" s="7">
        <v>1.3106241583000002E-2</v>
      </c>
      <c r="D37" s="7">
        <v>9.8114421429999973E-3</v>
      </c>
      <c r="E37" s="7">
        <v>1.1699767800000004E-2</v>
      </c>
      <c r="F37" s="7">
        <v>1.535462717999999E-2</v>
      </c>
      <c r="G37" s="7">
        <v>1.3986776813000003E-2</v>
      </c>
    </row>
    <row r="38" spans="2:7" x14ac:dyDescent="0.3">
      <c r="B38" s="6" t="s">
        <v>20</v>
      </c>
      <c r="C38" s="7">
        <v>1.7705675610999998E-2</v>
      </c>
      <c r="D38" s="7">
        <v>1.8024090973E-2</v>
      </c>
      <c r="E38" s="7">
        <v>2.7602654029000011E-2</v>
      </c>
      <c r="F38" s="7">
        <v>2.3123501967999987E-2</v>
      </c>
      <c r="G38" s="7">
        <v>2.2205834871000002E-2</v>
      </c>
    </row>
    <row r="39" spans="2:7" x14ac:dyDescent="0.3">
      <c r="B39" s="6" t="s">
        <v>41</v>
      </c>
      <c r="C39" s="7">
        <v>9.2514065909999974E-3</v>
      </c>
      <c r="D39" s="7">
        <v>1.0430735964000005E-2</v>
      </c>
      <c r="E39" s="7">
        <v>1.0936211202999993E-2</v>
      </c>
      <c r="F39" s="7">
        <v>1.1409050722000004E-2</v>
      </c>
      <c r="G39" s="7">
        <v>9.1069098410000038E-3</v>
      </c>
    </row>
    <row r="40" spans="2:7" x14ac:dyDescent="0.3">
      <c r="B40" s="6" t="s">
        <v>18</v>
      </c>
      <c r="C40" s="7">
        <v>2.9467969893999999E-2</v>
      </c>
      <c r="D40" s="7">
        <v>1.5667805896000007E-2</v>
      </c>
      <c r="E40" s="7">
        <v>2.1068359007000003E-2</v>
      </c>
      <c r="F40" s="7">
        <v>2.5787193876000019E-2</v>
      </c>
      <c r="G40" s="7">
        <v>2.1542874936E-2</v>
      </c>
    </row>
    <row r="41" spans="2:7" x14ac:dyDescent="0.3">
      <c r="B41" s="6" t="s">
        <v>12</v>
      </c>
      <c r="C41" s="7">
        <v>2.4769841414999983E-2</v>
      </c>
      <c r="D41" s="7">
        <v>2.6031433512999948E-2</v>
      </c>
      <c r="E41" s="7">
        <v>2.2866192511000017E-2</v>
      </c>
      <c r="F41" s="7">
        <v>3.5031887541999984E-2</v>
      </c>
      <c r="G41" s="7">
        <v>1.7550862940000002E-2</v>
      </c>
    </row>
    <row r="42" spans="2:7" x14ac:dyDescent="0.3">
      <c r="B42" s="6" t="s">
        <v>7</v>
      </c>
      <c r="C42" s="7">
        <v>2.7930227248999989E-2</v>
      </c>
      <c r="D42" s="7">
        <v>2.6490422919999992E-2</v>
      </c>
      <c r="E42" s="7">
        <v>2.1748918672999999E-2</v>
      </c>
      <c r="F42" s="7">
        <v>2.9964572664000023E-2</v>
      </c>
      <c r="G42" s="7">
        <v>3.1385888616999987E-2</v>
      </c>
    </row>
    <row r="43" spans="2:7" x14ac:dyDescent="0.3">
      <c r="B43" s="6" t="s">
        <v>17</v>
      </c>
      <c r="C43" s="7">
        <v>2.4125143232999996E-2</v>
      </c>
      <c r="D43" s="7">
        <v>2.1715728663999994E-2</v>
      </c>
      <c r="E43" s="7">
        <v>2.487448190200001E-2</v>
      </c>
      <c r="F43" s="7">
        <v>2.1406466410000002E-2</v>
      </c>
      <c r="G43" s="7">
        <v>2.3181461156999972E-2</v>
      </c>
    </row>
    <row r="44" spans="2:7" x14ac:dyDescent="0.3">
      <c r="B44" s="6" t="s">
        <v>1</v>
      </c>
      <c r="C44" s="7">
        <v>6.0451303196000034E-2</v>
      </c>
      <c r="D44" s="7">
        <v>4.2636136579999921E-2</v>
      </c>
      <c r="E44" s="7">
        <v>4.3285004793999972E-2</v>
      </c>
      <c r="F44" s="7">
        <v>0.11295560269600004</v>
      </c>
      <c r="G44" s="7">
        <v>4.9817779749999964E-2</v>
      </c>
    </row>
    <row r="45" spans="2:7" x14ac:dyDescent="0.3">
      <c r="B45" s="6" t="s">
        <v>48</v>
      </c>
      <c r="C45" s="7">
        <v>4.8433697659999988E-3</v>
      </c>
      <c r="D45" s="7">
        <v>4.9158788789999981E-3</v>
      </c>
      <c r="E45" s="7">
        <v>8.8895860830000006E-3</v>
      </c>
      <c r="F45" s="7">
        <v>8.584608217999997E-3</v>
      </c>
      <c r="G45" s="7">
        <v>4.8178425849999974E-3</v>
      </c>
    </row>
    <row r="46" spans="2:7" x14ac:dyDescent="0.3">
      <c r="B46" s="6" t="s">
        <v>27</v>
      </c>
      <c r="C46" s="7">
        <v>2.0091098192000011E-2</v>
      </c>
      <c r="D46" s="7">
        <v>8.4063948070000009E-3</v>
      </c>
      <c r="E46" s="7">
        <v>1.6514089747999991E-2</v>
      </c>
      <c r="F46" s="7">
        <v>1.6950166055999999E-2</v>
      </c>
      <c r="G46" s="7">
        <v>1.2031242096000004E-2</v>
      </c>
    </row>
    <row r="47" spans="2:7" x14ac:dyDescent="0.3">
      <c r="B47" s="6" t="s">
        <v>11</v>
      </c>
      <c r="C47" s="7">
        <v>1.9111757233000012E-2</v>
      </c>
      <c r="D47" s="7">
        <v>1.8009752045000004E-2</v>
      </c>
      <c r="E47" s="7">
        <v>2.815595042600004E-2</v>
      </c>
      <c r="F47" s="7">
        <v>3.4495654724000006E-2</v>
      </c>
      <c r="G47" s="7">
        <v>2.9718241952999967E-2</v>
      </c>
    </row>
    <row r="48" spans="2:7" x14ac:dyDescent="0.3">
      <c r="B48" s="6" t="s">
        <v>37</v>
      </c>
      <c r="C48" s="7">
        <v>1.1337554308999976E-2</v>
      </c>
      <c r="D48" s="7">
        <v>8.7544743350000034E-3</v>
      </c>
      <c r="E48" s="7">
        <v>1.6066107091999987E-2</v>
      </c>
      <c r="F48" s="7">
        <v>1.4514753553999987E-2</v>
      </c>
      <c r="G48" s="7">
        <v>6.3163827920000052E-3</v>
      </c>
    </row>
    <row r="49" spans="2:14" x14ac:dyDescent="0.3">
      <c r="B49" s="6" t="s">
        <v>3</v>
      </c>
      <c r="C49" s="7">
        <v>4.0029163243000002E-2</v>
      </c>
      <c r="D49" s="7">
        <v>3.2012049251999977E-2</v>
      </c>
      <c r="E49" s="7">
        <v>4.2203113453000034E-2</v>
      </c>
      <c r="F49" s="7">
        <v>3.1959743854000036E-2</v>
      </c>
      <c r="G49" s="7">
        <v>2.7709854894999979E-2</v>
      </c>
    </row>
    <row r="50" spans="2:14" x14ac:dyDescent="0.3">
      <c r="B50" s="6" t="s">
        <v>56</v>
      </c>
      <c r="C50" s="7">
        <v>2.8961112513999999E-2</v>
      </c>
      <c r="D50" s="7">
        <v>2.2238438791999996E-2</v>
      </c>
      <c r="E50" s="7">
        <v>3.2700735963999986E-2</v>
      </c>
      <c r="F50" s="7">
        <v>2.8521739474000017E-2</v>
      </c>
      <c r="G50" s="7">
        <v>2.3851638642999991E-2</v>
      </c>
    </row>
    <row r="51" spans="2:14" x14ac:dyDescent="0.3">
      <c r="B51" s="6" t="s">
        <v>39</v>
      </c>
      <c r="C51" s="7">
        <v>1.5994923471999978E-2</v>
      </c>
      <c r="D51" s="7">
        <v>8.925323736999986E-3</v>
      </c>
      <c r="E51" s="7">
        <v>1.4123031504999993E-2</v>
      </c>
      <c r="F51" s="7">
        <v>1.246835856599999E-2</v>
      </c>
      <c r="G51" s="7">
        <v>4.7113446000000021E-3</v>
      </c>
    </row>
    <row r="52" spans="2:14" x14ac:dyDescent="0.3">
      <c r="B52" s="6" t="s">
        <v>15</v>
      </c>
      <c r="C52" s="7">
        <v>1.8012144561000001E-2</v>
      </c>
      <c r="D52" s="7">
        <v>2.5407760948000003E-2</v>
      </c>
      <c r="E52" s="7">
        <v>2.5955987848000017E-2</v>
      </c>
      <c r="F52" s="7">
        <v>2.5213077198000033E-2</v>
      </c>
      <c r="G52" s="7">
        <v>2.4457062721000004E-2</v>
      </c>
    </row>
    <row r="53" spans="2:14" x14ac:dyDescent="0.3">
      <c r="B53" s="6" t="s">
        <v>45</v>
      </c>
      <c r="C53" s="7">
        <v>8.8076869569999952E-3</v>
      </c>
      <c r="D53" s="7">
        <v>6.0971076660000017E-3</v>
      </c>
      <c r="E53" s="7">
        <v>7.6411013899999967E-3</v>
      </c>
      <c r="F53" s="7">
        <v>6.6573540340000006E-3</v>
      </c>
      <c r="G53" s="7">
        <v>5.4494005820000012E-3</v>
      </c>
    </row>
    <row r="54" spans="2:14" x14ac:dyDescent="0.3">
      <c r="B54" s="6" t="s">
        <v>19</v>
      </c>
      <c r="C54" s="7">
        <v>2.4935663643000015E-2</v>
      </c>
      <c r="D54" s="7">
        <v>1.8947249489999995E-2</v>
      </c>
      <c r="E54" s="7">
        <v>2.7043820971999994E-2</v>
      </c>
      <c r="F54" s="7">
        <v>1.7800248787999989E-2</v>
      </c>
      <c r="G54" s="7">
        <v>2.1256156646999969E-2</v>
      </c>
    </row>
    <row r="55" spans="2:14" x14ac:dyDescent="0.3">
      <c r="B55" s="6" t="s">
        <v>4</v>
      </c>
      <c r="C55" s="7">
        <v>3.3331991422999967E-2</v>
      </c>
      <c r="D55" s="7">
        <v>4.2236487342000001E-2</v>
      </c>
      <c r="E55" s="7">
        <v>3.4111458674999984E-2</v>
      </c>
      <c r="F55" s="7">
        <v>3.9446368962000003E-2</v>
      </c>
      <c r="G55" s="7">
        <v>2.4374361721999999E-2</v>
      </c>
    </row>
    <row r="56" spans="2:14" x14ac:dyDescent="0.3">
      <c r="B56" s="6" t="s">
        <v>46</v>
      </c>
      <c r="C56" s="7">
        <v>6.5225548060000018E-3</v>
      </c>
      <c r="D56" s="7">
        <v>5.8651212689999968E-3</v>
      </c>
      <c r="E56" s="7">
        <v>6.375224502000002E-3</v>
      </c>
      <c r="F56" s="7">
        <v>9.3555862860000005E-3</v>
      </c>
      <c r="G56" s="7">
        <v>6.4919267349999995E-3</v>
      </c>
    </row>
    <row r="57" spans="2:14" x14ac:dyDescent="0.3">
      <c r="B57" s="6" t="s">
        <v>14</v>
      </c>
      <c r="C57" s="7">
        <v>2.703340022199998E-2</v>
      </c>
      <c r="D57" s="7">
        <v>2.4475247965000009E-2</v>
      </c>
      <c r="E57" s="7">
        <v>2.8070978400000009E-2</v>
      </c>
      <c r="F57" s="7">
        <v>2.4206958684000003E-2</v>
      </c>
      <c r="G57" s="7">
        <v>1.7869180321000003E-2</v>
      </c>
    </row>
    <row r="58" spans="2:14" ht="15" thickBot="1" x14ac:dyDescent="0.35">
      <c r="B58" s="22" t="s">
        <v>53</v>
      </c>
      <c r="C58" s="18">
        <v>4.627400413999996E-3</v>
      </c>
      <c r="D58" s="18">
        <v>5.3963749570000007E-3</v>
      </c>
      <c r="E58" s="18">
        <v>4.2209047919999987E-3</v>
      </c>
      <c r="F58" s="18">
        <v>3.8768816859999959E-3</v>
      </c>
      <c r="G58" s="18">
        <v>2.4047259679999978E-3</v>
      </c>
    </row>
    <row r="59" spans="2:14" ht="15" thickBot="1" x14ac:dyDescent="0.35">
      <c r="B59" s="14" t="s">
        <v>66</v>
      </c>
      <c r="C59" s="25">
        <f>AVERAGE(C7,C8,C9,C10,C12,C13,C18,C19,C20,C21,C28,C29,C30,C31,C32,C33,C37,C38,C45,C46,C49,C50,C55,C56)</f>
        <v>1.4915355254041666E-2</v>
      </c>
      <c r="D59" s="25">
        <f t="shared" ref="D59:G59" si="0">AVERAGE(D7,D8,D9,D10,D12,D13,D18,D19,D20,D21,D28,D29,D30,D31,D32,D33,D37,D38,D45,D46,D49,D50,D55,D56)</f>
        <v>1.4984904246583332E-2</v>
      </c>
      <c r="E59" s="25">
        <f t="shared" si="0"/>
        <v>1.9290552069708335E-2</v>
      </c>
      <c r="F59" s="25">
        <f t="shared" si="0"/>
        <v>1.587464116474999E-2</v>
      </c>
      <c r="G59" s="25">
        <f t="shared" si="0"/>
        <v>1.2955802652875001E-2</v>
      </c>
    </row>
    <row r="60" spans="2:14" ht="15" thickBot="1" x14ac:dyDescent="0.35">
      <c r="B60" s="13" t="s">
        <v>67</v>
      </c>
      <c r="C60" s="23">
        <f>AVERAGE(C4:C58)</f>
        <v>1.7211132582436357E-2</v>
      </c>
      <c r="D60" s="23">
        <f t="shared" ref="D60:F60" si="1">AVERAGE(D4:D58)</f>
        <v>1.6371112627763636E-2</v>
      </c>
      <c r="E60" s="23">
        <f t="shared" si="1"/>
        <v>1.9752135910018179E-2</v>
      </c>
      <c r="F60" s="23">
        <f t="shared" si="1"/>
        <v>2.1359886256581809E-2</v>
      </c>
      <c r="G60" s="24">
        <f>AVERAGE(G4:G58)</f>
        <v>1.4912020888909088E-2</v>
      </c>
      <c r="J60" s="5"/>
      <c r="K60" s="5"/>
      <c r="L60" s="5"/>
      <c r="M60" s="5"/>
      <c r="N60" s="5"/>
    </row>
    <row r="61" spans="2:14" x14ac:dyDescent="0.3">
      <c r="J61" s="4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 D</vt:lpstr>
      <vt:lpstr>SAIDI System Data</vt:lpstr>
      <vt:lpstr>SAIFI System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Middleton Jr, Willie G</dc:creator>
  <cp:lastModifiedBy>Laura Placencia</cp:lastModifiedBy>
  <dcterms:created xsi:type="dcterms:W3CDTF">2019-02-20T17:15:02Z</dcterms:created>
  <dcterms:modified xsi:type="dcterms:W3CDTF">2019-04-18T23:35:39Z</dcterms:modified>
</cp:coreProperties>
</file>