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91" windowWidth="15450" windowHeight="4800" tabRatio="930" activeTab="0"/>
  </bookViews>
  <sheets>
    <sheet name="LIEE-Table 1" sheetId="1" r:id="rId1"/>
    <sheet name="LIEE-Table 2" sheetId="2" r:id="rId2"/>
    <sheet name="LIEE Pie Chart" sheetId="3" r:id="rId3"/>
    <sheet name="LIEE_Table3" sheetId="4" r:id="rId4"/>
    <sheet name="LIEE_Table4" sheetId="5" r:id="rId5"/>
    <sheet name="LIEE_Table5" sheetId="6" r:id="rId6"/>
    <sheet name="LIEE_Table6" sheetId="7" r:id="rId7"/>
    <sheet name="LIEE-Table 7" sheetId="8" r:id="rId8"/>
    <sheet name="CARE-Table 1" sheetId="9" r:id="rId9"/>
    <sheet name="CARE-Table 2" sheetId="10" r:id="rId10"/>
    <sheet name="CARE-Table 3" sheetId="11" r:id="rId11"/>
    <sheet name="CARE-Table 4." sheetId="12" r:id="rId12"/>
    <sheet name="CARE-Table 5." sheetId="13" r:id="rId13"/>
    <sheet name="CARE- Table 6." sheetId="14" r:id="rId14"/>
    <sheet name="CARE-Table 7." sheetId="15" r:id="rId15"/>
    <sheet name="CARE- 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tticinsulation">'[5]Unit Input'!$D$8:$D$9</definedName>
    <definedName name="atticventing">#REF!</definedName>
    <definedName name="atticweatherstripping">'[5]Unit Input'!$D$5:$D$7</definedName>
    <definedName name="Base_Customers">'[5]Key to Tables'!$B$19</definedName>
    <definedName name="caulking">'[5]Unit Input'!$D$12:$D$14</definedName>
    <definedName name="centralAC">'[5]Unit Input'!$D$48</definedName>
    <definedName name="CFL">#REF!</definedName>
    <definedName name="Discount">'[7]Energy Rate'!$C$44</definedName>
    <definedName name="Discount_Rate">#REF!</definedName>
    <definedName name="Dixcount_Rate">#REF!</definedName>
    <definedName name="Diycount_Rate">#REF!</definedName>
    <definedName name="doorweatherstripping">'[5]Unit Input'!$D$17:$D$19</definedName>
    <definedName name="Double?">'[13]Unit Input'!$D$45</definedName>
    <definedName name="Double1">'[13]Unit Input'!$D$47</definedName>
    <definedName name="ductrepair">'[3]Per Measure Savings'!#REF!</definedName>
    <definedName name="ductsealandrepair">'[5]Unit Input'!$D$49:$D$51</definedName>
    <definedName name="educworkshop">'[5]Unit Input'!$D$63</definedName>
    <definedName name="electricfurnacerepair">'[5]Unit Input'!$D$40</definedName>
    <definedName name="electricfurnacereplacement">'[5]Unit Input'!$D$41</definedName>
    <definedName name="electricwaterheaterreplacement">'[5]Unit Input'!$D$54</definedName>
    <definedName name="Estimated_Month">'[3]Key to Tables'!#REF!</definedName>
    <definedName name="EstimatedMonth">'[15]Key to Tables'!#REF!</definedName>
    <definedName name="EUL">#REF!</definedName>
    <definedName name="evap">'[12]Unit Input'!$D$46</definedName>
    <definedName name="evapcoolercover">'[5]Unit Input'!$D$20</definedName>
    <definedName name="evapcoolermaintenance">'[5]Unit Input'!$D$58:$D$60</definedName>
    <definedName name="faucetaerator">'[5]Unit Input'!$D$21</definedName>
    <definedName name="furnacefilter">'[5]Unit Input'!$D$22:$D$24</definedName>
    <definedName name="gasfurnacerepair">'[5]Unit Input'!$D$38</definedName>
    <definedName name="gasfurnacereplacement">'[5]Unit Input'!$D$39</definedName>
    <definedName name="gaskets">'[5]Unit Input'!$D$29</definedName>
    <definedName name="gaswaterheaterreplacement">'[5]Unit Input'!$D$53</definedName>
    <definedName name="inhomeeduc">'[5]Unit Input'!$D$62</definedName>
    <definedName name="kWh">'[5]Key to Tables'!$B$17</definedName>
    <definedName name="landlordcentralac">'[5]Unit Input'!$D$45</definedName>
    <definedName name="landlordrefrigerator">'[5]Unit Input'!$D$43</definedName>
    <definedName name="landlordwindowac">'[5]Unit Input'!$D$44</definedName>
    <definedName name="lowflowshowerhead">'[5]Unit Input'!$D$25</definedName>
    <definedName name="minorhomerepair">'[5]Unit Input'!$D$26:$D$28</definedName>
    <definedName name="misc">'[5]Unit Input'!$D$42</definedName>
    <definedName name="Month">'[2]Key to Tables'!$B$15</definedName>
    <definedName name="NPV2003">'[10]All Rates'!$V$7:$X$31</definedName>
    <definedName name="NPV2004">'[11]All Rates'!$Z$7:$AB$31</definedName>
    <definedName name="OLE_LINK1" localSheetId="8">'CARE-Table 1'!$A$40</definedName>
    <definedName name="outreachassess">#REF!</definedName>
    <definedName name="Percent_AC">#REF!</definedName>
    <definedName name="Percent_Elec_Water">#REF!</definedName>
    <definedName name="Percent_Gas_Heat">'[5]Per Measure Savings'!$M$8</definedName>
    <definedName name="Percent_Gas_Water">'[5]Per Measure Savings'!$L$8</definedName>
    <definedName name="Percent_SH">#REF!</definedName>
    <definedName name="permanentevapcooler">'[5]Unit Input'!$D$46</definedName>
    <definedName name="portableevapcooler">'[5]Unit Input'!$D$30</definedName>
    <definedName name="_xlnm.Print_Area" localSheetId="13">'CARE- Table 6.'!$A$1:$H$18</definedName>
    <definedName name="_xlnm.Print_Area" localSheetId="15">'CARE- Table 8.'!$A$1:$H$20</definedName>
    <definedName name="_xlnm.Print_Area" localSheetId="8">'CARE-Table 1'!$A$1:$M$41</definedName>
    <definedName name="_xlnm.Print_Area" localSheetId="9">'CARE-Table 2'!$A$1:$R$26</definedName>
    <definedName name="_xlnm.Print_Area" localSheetId="10">'CARE-Table 3'!$A$1:$I$20</definedName>
    <definedName name="_xlnm.Print_Area" localSheetId="11">'CARE-Table 4.'!$A$1:$G$8</definedName>
    <definedName name="_xlnm.Print_Area" localSheetId="12">'CARE-Table 5.'!$A$1:$J$12</definedName>
    <definedName name="_xlnm.Print_Area" localSheetId="3">'LIEE_Table3'!$A$1:$B$13</definedName>
    <definedName name="_xlnm.Print_Area" localSheetId="4">'LIEE_Table4'!$A$1:$G$8</definedName>
    <definedName name="_xlnm.Print_Area" localSheetId="5">'LIEE_Table5'!$A$1:$Q$18</definedName>
    <definedName name="_xlnm.Print_Area" localSheetId="6">'LIEE_Table6'!$A$1:$M$24</definedName>
    <definedName name="_xlnm.Print_Area" localSheetId="0">'LIEE-Table 1'!$A$1:$M$30</definedName>
    <definedName name="_xlnm.Print_Area" localSheetId="1">'LIEE-Table 2'!$A$1:$H$97</definedName>
    <definedName name="_xlnm.Print_Titles" localSheetId="0">'LIEE-Table 1'!$A:$A</definedName>
    <definedName name="_xlnm.Print_Titles" localSheetId="1">'LIEE-Table 2'!$A:$B</definedName>
    <definedName name="refrigerator">'[5]Unit Input'!$D$31:$D$33</definedName>
    <definedName name="setbackthermostat">'[5]Unit Input'!$D$55</definedName>
    <definedName name="t">'[5]Unit Input'!$D$21</definedName>
    <definedName name="table">'[5]Unit Input'!$D$48</definedName>
    <definedName name="table29">'[14]Unit Input'!$D$29</definedName>
    <definedName name="tbale">'[5]Unit Input'!$D$40</definedName>
    <definedName name="Therm">'[5]Key to Tables'!$B$18</definedName>
    <definedName name="waterheaterblanket">'[5]Unit Input'!$D$34:$D$36</definedName>
    <definedName name="waterheaterpipewrap">'[5]Unit Input'!$D$37</definedName>
    <definedName name="wholehousefan">'[5]Unit Input'!$D$52</definedName>
    <definedName name="windowAC">'[5]Unit Input'!$D$47</definedName>
    <definedName name="xx">#REF!</definedName>
    <definedName name="Year">'[4]Key to Tables'!$B$16</definedName>
  </definedNames>
  <calcPr fullCalcOnLoad="1"/>
</workbook>
</file>

<file path=xl/comments2.xml><?xml version="1.0" encoding="utf-8"?>
<comments xmlns="http://schemas.openxmlformats.org/spreadsheetml/2006/main">
  <authors>
    <author>Standard Configuration</author>
  </authors>
  <commentList>
    <comment ref="H56" authorId="0">
      <text>
        <r>
          <rPr>
            <b/>
            <sz val="8"/>
            <rFont val="Tahoma"/>
            <family val="0"/>
          </rPr>
          <t>Standard Configuration:</t>
        </r>
        <r>
          <rPr>
            <sz val="8"/>
            <rFont val="Tahoma"/>
            <family val="0"/>
          </rPr>
          <t xml:space="preserve">
This total is what's used to calculate the % of Expenditures</t>
        </r>
      </text>
    </comment>
  </commentList>
</comments>
</file>

<file path=xl/sharedStrings.xml><?xml version="1.0" encoding="utf-8"?>
<sst xmlns="http://schemas.openxmlformats.org/spreadsheetml/2006/main" count="625" uniqueCount="364">
  <si>
    <t>LIEE Program:</t>
  </si>
  <si>
    <t>Electric</t>
  </si>
  <si>
    <t xml:space="preserve">Gas </t>
  </si>
  <si>
    <t>Energy Efficiency</t>
  </si>
  <si>
    <t xml:space="preserve"> - Gas Appliances</t>
  </si>
  <si>
    <t xml:space="preserve"> - Electric Appliances</t>
  </si>
  <si>
    <t xml:space="preserve"> - Weatherization</t>
  </si>
  <si>
    <t xml:space="preserve"> - In Home Energy Education</t>
  </si>
  <si>
    <t xml:space="preserve"> - Education Workshops</t>
  </si>
  <si>
    <t xml:space="preserve"> - Pilot </t>
  </si>
  <si>
    <t>Energy Efficiency TOTAL</t>
  </si>
  <si>
    <t>Training Center</t>
  </si>
  <si>
    <t>Inspections</t>
  </si>
  <si>
    <t>M&amp;E Studies</t>
  </si>
  <si>
    <t>Regulatory Compliance</t>
  </si>
  <si>
    <t>CPUC Energy Division</t>
  </si>
  <si>
    <t>TOTAL PROGRAM COSTS</t>
  </si>
  <si>
    <t>Indirect Costs</t>
  </si>
  <si>
    <t>NGAT Costs</t>
  </si>
  <si>
    <t>Measures</t>
  </si>
  <si>
    <t>Units</t>
  </si>
  <si>
    <t>Furnaces</t>
  </si>
  <si>
    <t>Each</t>
  </si>
  <si>
    <t>Home</t>
  </si>
  <si>
    <t>Lighting Measures</t>
  </si>
  <si>
    <t>Refrigerators</t>
  </si>
  <si>
    <t xml:space="preserve"> - Total Number of Homes Treated</t>
  </si>
  <si>
    <t>Homes Treated</t>
  </si>
  <si>
    <t>Private</t>
  </si>
  <si>
    <t>CBO</t>
  </si>
  <si>
    <t>WMDVBE</t>
  </si>
  <si>
    <t>LIHEAP</t>
  </si>
  <si>
    <t>Pilots</t>
  </si>
  <si>
    <t xml:space="preserve"> - Single Family Homes Treated</t>
  </si>
  <si>
    <t xml:space="preserve"> - Multi-family Homes Treated</t>
  </si>
  <si>
    <t>Expenses</t>
  </si>
  <si>
    <t>%</t>
  </si>
  <si>
    <t xml:space="preserve"> - Outreach and Assessment</t>
  </si>
  <si>
    <t>Marketing</t>
  </si>
  <si>
    <t>General Administration</t>
  </si>
  <si>
    <t>Quantity
Installed</t>
  </si>
  <si>
    <t xml:space="preserve"> - Mobile Homes Treated</t>
  </si>
  <si>
    <t>Therms 
(Annual)</t>
  </si>
  <si>
    <t xml:space="preserve"> - Total Master-Metered Homes Treated</t>
  </si>
  <si>
    <t>Funded Outside of LIEE Program Budget</t>
  </si>
  <si>
    <t>Total</t>
  </si>
  <si>
    <t>Homes Weatherized</t>
  </si>
  <si>
    <t>kWh 
(Annual)</t>
  </si>
  <si>
    <t>Authorized Budget</t>
  </si>
  <si>
    <t>Gross Enrollment</t>
  </si>
  <si>
    <t>Attrition
(Drop Offs)</t>
  </si>
  <si>
    <t>Enrollment</t>
  </si>
  <si>
    <t>Total 
CARE 
Participants</t>
  </si>
  <si>
    <t>Estimated
CARE
Eligible</t>
  </si>
  <si>
    <t>Automatic Enrollment</t>
  </si>
  <si>
    <t>Capitation</t>
  </si>
  <si>
    <t>Recertification</t>
  </si>
  <si>
    <t>Total for 2009</t>
  </si>
  <si>
    <t>Total CARE Population</t>
  </si>
  <si>
    <t>Participants 
Requested 
to Verify</t>
  </si>
  <si>
    <t xml:space="preserve">% of 
Population 
Total </t>
  </si>
  <si>
    <t>Participants 
Dropped (Due to 
no response)</t>
  </si>
  <si>
    <t>Participants 
Dropped 
(Verified as 
Ineligible)</t>
  </si>
  <si>
    <t>Total 
Dropped</t>
  </si>
  <si>
    <t xml:space="preserve">% of Total Population Dropped </t>
  </si>
  <si>
    <t>County</t>
  </si>
  <si>
    <t>Estimated Eligible</t>
  </si>
  <si>
    <t>Total Participants</t>
  </si>
  <si>
    <t>Penetration Rate</t>
  </si>
  <si>
    <t>Urban</t>
  </si>
  <si>
    <t>Rural</t>
  </si>
  <si>
    <t>Contractor Type 
(Check one or more if applicable)</t>
  </si>
  <si>
    <t>Gas and Electric</t>
  </si>
  <si>
    <t>Gas Only</t>
  </si>
  <si>
    <t>Electric Only</t>
  </si>
  <si>
    <t>Penetration</t>
  </si>
  <si>
    <t>PIE CHART 1- Expenses by Measures Category</t>
  </si>
  <si>
    <t>Whole Neighborhood Approach</t>
  </si>
  <si>
    <t>SB580</t>
  </si>
  <si>
    <t>Heating Systems</t>
  </si>
  <si>
    <t>Cooling Measures</t>
  </si>
  <si>
    <t>A/C Replacement - Room</t>
  </si>
  <si>
    <t>A/C Replacement - Central</t>
  </si>
  <si>
    <t>A/C Tune-up - Central</t>
  </si>
  <si>
    <t>A/C Services - Central</t>
  </si>
  <si>
    <t>Heat Pump</t>
  </si>
  <si>
    <t>Evaporative Coolers</t>
  </si>
  <si>
    <t>Evaporative Cooler Maintenance</t>
  </si>
  <si>
    <t>Infiltration &amp; Space Conditioning</t>
  </si>
  <si>
    <t>Duct Sealing</t>
  </si>
  <si>
    <t>Attic Insulation</t>
  </si>
  <si>
    <t>Water Heating Measures</t>
  </si>
  <si>
    <t>Water Heater Replacement - Gas</t>
  </si>
  <si>
    <t>Water Heater Replacement - Electric</t>
  </si>
  <si>
    <t>Tankless Water Heater - Gas</t>
  </si>
  <si>
    <t>Tankless Water Heater - Electric</t>
  </si>
  <si>
    <t xml:space="preserve">CFLs </t>
  </si>
  <si>
    <t>Interior Hard wired CFL fixtures</t>
  </si>
  <si>
    <t>Exterior Hard wired CFL fixtures</t>
  </si>
  <si>
    <t>Torchiere</t>
  </si>
  <si>
    <t>Refrigerators -Primary</t>
  </si>
  <si>
    <t>Pool Pumps</t>
  </si>
  <si>
    <t>New Measures</t>
  </si>
  <si>
    <t>Forced Air Unit Standing Pilot Change Out</t>
  </si>
  <si>
    <t>Furnace Clean and Tune</t>
  </si>
  <si>
    <t>Microwave</t>
  </si>
  <si>
    <t>LED Night Lights</t>
  </si>
  <si>
    <t>A/C Tune-up Central</t>
  </si>
  <si>
    <t>Ceiling Fans</t>
  </si>
  <si>
    <t>In-Home Display</t>
  </si>
  <si>
    <t>Programmable Controllable Thermostat</t>
  </si>
  <si>
    <t>Forced Air Unit</t>
  </si>
  <si>
    <t>Customer Enrollment</t>
  </si>
  <si>
    <t>Outreach &amp; Assessment</t>
  </si>
  <si>
    <t>In-Home Education</t>
  </si>
  <si>
    <t>Education Workshops</t>
  </si>
  <si>
    <t>Participant</t>
  </si>
  <si>
    <t>Refrigerators - Secondary</t>
  </si>
  <si>
    <t>Envelope and Air Sealing Measures</t>
  </si>
  <si>
    <t>Water Heater Conservation Measures</t>
  </si>
  <si>
    <t>High Efficiency Clothes Washer</t>
  </si>
  <si>
    <t>Thermostatic Shower Valve</t>
  </si>
  <si>
    <t>Occupancy Sensor</t>
  </si>
  <si>
    <t>% of Expenditure</t>
  </si>
  <si>
    <t>% OF Homes Treated</t>
  </si>
  <si>
    <t>Gas</t>
  </si>
  <si>
    <t>Processing/ Certification/Verification</t>
  </si>
  <si>
    <t>Information Technology / Programming</t>
  </si>
  <si>
    <t>CARE Rate Discount</t>
  </si>
  <si>
    <t>Service Establishment Charge Discount</t>
  </si>
  <si>
    <t>TOTAL PROGRAM COSTS &amp; CUSTOMER DISCOUNTS</t>
  </si>
  <si>
    <t>CARE Table 3 - Standard Random Verification Results</t>
  </si>
  <si>
    <t>Approved</t>
  </si>
  <si>
    <t>Denied</t>
  </si>
  <si>
    <t>Provided</t>
  </si>
  <si>
    <t>Received</t>
  </si>
  <si>
    <t>Pending/Never Completed</t>
  </si>
  <si>
    <t>Duplicates</t>
  </si>
  <si>
    <t>Percentage</t>
  </si>
  <si>
    <t>Eligible Households</t>
  </si>
  <si>
    <t>CARE Table 2 - Enrollment, Recertification, Attrition, &amp; Penetration</t>
  </si>
  <si>
    <t>January</t>
  </si>
  <si>
    <t>February</t>
  </si>
  <si>
    <t>March</t>
  </si>
  <si>
    <t>April</t>
  </si>
  <si>
    <t>May</t>
  </si>
  <si>
    <t>June</t>
  </si>
  <si>
    <t>July</t>
  </si>
  <si>
    <t>August</t>
  </si>
  <si>
    <t>September</t>
  </si>
  <si>
    <t>October</t>
  </si>
  <si>
    <t>November</t>
  </si>
  <si>
    <t>December</t>
  </si>
  <si>
    <r>
      <t>% Dropped through 
Random Verification</t>
    </r>
    <r>
      <rPr>
        <vertAlign val="superscript"/>
        <sz val="11"/>
        <rFont val="Arial"/>
        <family val="2"/>
      </rPr>
      <t>1</t>
    </r>
  </si>
  <si>
    <t>CARE Table 5 - Enrollment by County</t>
  </si>
  <si>
    <t>% Change¹</t>
  </si>
  <si>
    <r>
      <t xml:space="preserve">Penetration
Rate %
</t>
    </r>
    <r>
      <rPr>
        <sz val="11"/>
        <color indexed="12"/>
        <rFont val="Arial"/>
        <family val="2"/>
      </rPr>
      <t>(P/Q)</t>
    </r>
  </si>
  <si>
    <r>
      <t>Other Sources</t>
    </r>
    <r>
      <rPr>
        <vertAlign val="superscript"/>
        <sz val="11"/>
        <rFont val="Arial"/>
        <family val="2"/>
      </rPr>
      <t>5</t>
    </r>
  </si>
  <si>
    <r>
      <t xml:space="preserve">Total
</t>
    </r>
    <r>
      <rPr>
        <sz val="11"/>
        <color indexed="12"/>
        <rFont val="Arial"/>
        <family val="2"/>
      </rPr>
      <t>(G+H+I)</t>
    </r>
  </si>
  <si>
    <r>
      <t xml:space="preserve">Total 
Adjusted  
</t>
    </r>
    <r>
      <rPr>
        <sz val="11"/>
        <color indexed="12"/>
        <rFont val="Arial"/>
        <family val="2"/>
      </rPr>
      <t>(J+K)</t>
    </r>
  </si>
  <si>
    <r>
      <t xml:space="preserve">Net
</t>
    </r>
    <r>
      <rPr>
        <sz val="11"/>
        <color indexed="12"/>
        <rFont val="Arial"/>
        <family val="2"/>
      </rPr>
      <t>(L-M)</t>
    </r>
  </si>
  <si>
    <r>
      <t xml:space="preserve">Net
Adjusted
</t>
    </r>
    <r>
      <rPr>
        <sz val="11"/>
        <color indexed="12"/>
        <rFont val="Arial"/>
        <family val="2"/>
      </rPr>
      <t>(N-K)</t>
    </r>
  </si>
  <si>
    <r>
      <t>Inter-
Utility</t>
    </r>
    <r>
      <rPr>
        <vertAlign val="superscript"/>
        <sz val="11"/>
        <rFont val="Arial"/>
        <family val="2"/>
      </rPr>
      <t>1</t>
    </r>
  </si>
  <si>
    <r>
      <t>Intra-Utility</t>
    </r>
    <r>
      <rPr>
        <vertAlign val="superscript"/>
        <sz val="11"/>
        <rFont val="Arial"/>
        <family val="2"/>
      </rPr>
      <t>2</t>
    </r>
  </si>
  <si>
    <r>
      <t>Leveraging</t>
    </r>
    <r>
      <rPr>
        <vertAlign val="superscript"/>
        <sz val="11"/>
        <rFont val="Arial"/>
        <family val="2"/>
      </rPr>
      <t>3</t>
    </r>
  </si>
  <si>
    <r>
      <t>One-e-App</t>
    </r>
    <r>
      <rPr>
        <vertAlign val="superscript"/>
        <sz val="11"/>
        <rFont val="Arial"/>
        <family val="2"/>
      </rPr>
      <t>4</t>
    </r>
  </si>
  <si>
    <r>
      <t>Combined
(B+C+D</t>
    </r>
    <r>
      <rPr>
        <sz val="11"/>
        <color indexed="12"/>
        <rFont val="Arial"/>
        <family val="2"/>
      </rPr>
      <t>+E+F</t>
    </r>
    <r>
      <rPr>
        <sz val="11"/>
        <rFont val="Arial"/>
        <family val="2"/>
      </rPr>
      <t>)</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</si>
  <si>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</si>
  <si>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</si>
  <si>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</si>
  <si>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</si>
  <si>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6 - Recertification Results</t>
  </si>
  <si>
    <t>Participants 
Requested 
to Recertify</t>
  </si>
  <si>
    <t>Participants 
Recertified</t>
  </si>
  <si>
    <t>Participants 
Dropped</t>
  </si>
  <si>
    <t>Recertification Rate % (E/C)</t>
  </si>
  <si>
    <t>% of Total Population Dropped (F/B)</t>
  </si>
  <si>
    <t>Contractor Name</t>
  </si>
  <si>
    <r>
      <t>4</t>
    </r>
    <r>
      <rPr>
        <sz val="10"/>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 based on the customers' applications or reapplications for related low-income health and social welfare services. (e.g. MediCAL, Healthy Familys, CALKids, etc.)  The goal is to develop another means by which low income families can be introduced into the CARE program and, depending on the success of the pilot, possibly expand this pilot to other counties within PG&amp;E's territory as well as to the other IOUs.
</t>
    </r>
  </si>
  <si>
    <t>CARE Table 7 - Capitation Contractors</t>
  </si>
  <si>
    <t>Current Month Expenses</t>
  </si>
  <si>
    <t>Year-To-Date Expenses</t>
  </si>
  <si>
    <t>% of Budget Spent Year-To-Date</t>
  </si>
  <si>
    <t xml:space="preserve"> - Pilot</t>
  </si>
  <si>
    <t>Month</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</si>
  <si>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</si>
  <si>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</si>
  <si>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</si>
  <si>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</si>
  <si>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</si>
  <si>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</si>
  <si>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</si>
  <si>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</si>
  <si>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</si>
  <si>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</si>
  <si>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Eligible Customers</t>
  </si>
  <si>
    <t>Homes Treated Year-To-Date</t>
  </si>
  <si>
    <t>Gas &amp; Electric</t>
  </si>
  <si>
    <t># of YTD
Homes
Treated</t>
  </si>
  <si>
    <t>Therm</t>
  </si>
  <si>
    <t>kWh</t>
  </si>
  <si>
    <t xml:space="preserve">kW </t>
  </si>
  <si>
    <t>kW</t>
  </si>
  <si>
    <t>Figures for each month are YTD.  December results should approximate calendar year results.  Therms and kWh savings are annual figures.  Total Energy Impacts for all fuel types should equal YTD energy impacts that are reported every month Table 2L.</t>
  </si>
  <si>
    <t>Authorized 3-Year Budget</t>
  </si>
  <si>
    <t>Expenses Since January 1, 2009</t>
  </si>
  <si>
    <t>% of 3-Year Budget Spent</t>
  </si>
  <si>
    <t>Pilots:</t>
  </si>
  <si>
    <t>Total Pilots</t>
  </si>
  <si>
    <t>Studies:</t>
  </si>
  <si>
    <t xml:space="preserve"> </t>
  </si>
  <si>
    <t>Total Studies</t>
  </si>
  <si>
    <t>LIEE Table 6 - Expenditures for Pilots and Studies</t>
  </si>
  <si>
    <t>LIEE Table 7</t>
  </si>
  <si>
    <t>CARE Program:</t>
  </si>
  <si>
    <t xml:space="preserve"> - Pilot SB 580</t>
  </si>
  <si>
    <t>SUBTOTAL MANAGEMENT COSTS</t>
  </si>
  <si>
    <t>Other CARE Rate Benefits</t>
  </si>
  <si>
    <t>DWR Bond Charge Exemption</t>
  </si>
  <si>
    <t>CARE PPP Exemption</t>
  </si>
  <si>
    <t>kWh Surcharge Exemption</t>
  </si>
  <si>
    <t>TOTAL - OTHER CARE RATE BENEFITS</t>
  </si>
  <si>
    <t>CARE Table 1 - CARE Program Expenses</t>
  </si>
  <si>
    <r>
      <t xml:space="preserve">Outreach </t>
    </r>
    <r>
      <rPr>
        <vertAlign val="superscript"/>
        <sz val="11"/>
        <rFont val="Arial"/>
        <family val="2"/>
      </rPr>
      <t>[1]</t>
    </r>
  </si>
  <si>
    <r>
      <t xml:space="preserve">Measurement &amp; Evaluation </t>
    </r>
    <r>
      <rPr>
        <vertAlign val="superscript"/>
        <sz val="11"/>
        <rFont val="Arial"/>
        <family val="2"/>
      </rPr>
      <t>[2]</t>
    </r>
  </si>
  <si>
    <r>
      <t xml:space="preserve">California Solar Initiative Exemption </t>
    </r>
    <r>
      <rPr>
        <vertAlign val="superscript"/>
        <sz val="11"/>
        <rFont val="Arial"/>
        <family val="2"/>
      </rPr>
      <t>[3]</t>
    </r>
  </si>
  <si>
    <t>CARE Table 8 - Participants as of Month-End</t>
  </si>
  <si>
    <t>Total Treated 2002-2008</t>
  </si>
  <si>
    <t>Year-To-Date Completed &amp; Expensed Installations</t>
  </si>
  <si>
    <t xml:space="preserve"> - Cool Centers </t>
  </si>
  <si>
    <t xml:space="preserve">Total Enrollments </t>
  </si>
  <si>
    <t>LIEE Table 1 - LIEE Program Expenses</t>
  </si>
  <si>
    <t>San Diego Gas &amp; Electric</t>
  </si>
  <si>
    <t>Total Savings/Expenditures</t>
  </si>
  <si>
    <t>Orange County</t>
  </si>
  <si>
    <t>San Diego</t>
  </si>
  <si>
    <t>CPUC WE&amp;T</t>
  </si>
  <si>
    <t>In Home Display (IHD)</t>
  </si>
  <si>
    <t>Programmable Communicating Thermostat (PCT)</t>
  </si>
  <si>
    <t>Non-Energy Benefits</t>
  </si>
  <si>
    <t>Process Evaluation</t>
  </si>
  <si>
    <t>Impact Evaluation</t>
  </si>
  <si>
    <t>Household Segmentation</t>
  </si>
  <si>
    <t>Refigerator Degradation</t>
  </si>
  <si>
    <t>High Usage Needs Assessment</t>
  </si>
  <si>
    <r>
      <t xml:space="preserve">[1]  </t>
    </r>
    <r>
      <rPr>
        <sz val="10"/>
        <rFont val="Arial"/>
        <family val="2"/>
      </rPr>
      <t>Outreach includes costs associated with Capitation Fees, Other Outreach and Mass Media.</t>
    </r>
  </si>
  <si>
    <r>
      <t xml:space="preserve">[2]  </t>
    </r>
    <r>
      <rPr>
        <sz val="10"/>
        <rFont val="Arial"/>
        <family val="2"/>
      </rPr>
      <t>There are no Measurement &amp; Evaluation expenses for April 2009.</t>
    </r>
  </si>
  <si>
    <r>
      <t>[3]</t>
    </r>
    <r>
      <rPr>
        <sz val="10"/>
        <rFont val="Arial"/>
        <family val="2"/>
      </rPr>
      <t xml:space="preserve">  Based on CPUC D.08-12-004, SDG&amp;E is to temporarily suspend 2009 CSI collections from ratepayers as the program is adequately funded to support 2009 incentive payments for those who participate in the program.</t>
    </r>
  </si>
  <si>
    <t xml:space="preserve">San Diego Gas &amp; Electric </t>
  </si>
  <si>
    <r>
      <t>[1]</t>
    </r>
    <r>
      <rPr>
        <sz val="11"/>
        <rFont val="Arial"/>
        <family val="2"/>
      </rPr>
      <t xml:space="preserve"> Verification results are tied to the month initiated.  Therefore, verification results may be pending due to the time permitted for a participant to respond</t>
    </r>
  </si>
  <si>
    <r>
      <t>CARE Table 4 - CARE Self-Certification and Self-Recertification Applications</t>
    </r>
    <r>
      <rPr>
        <b/>
        <vertAlign val="superscript"/>
        <sz val="12"/>
        <rFont val="Arial"/>
        <family val="2"/>
      </rPr>
      <t>1</t>
    </r>
  </si>
  <si>
    <t>X</t>
  </si>
  <si>
    <t>N/A</t>
  </si>
  <si>
    <t>AFE</t>
  </si>
  <si>
    <t>Alpha of San Diego</t>
  </si>
  <si>
    <t>American Red Cross</t>
  </si>
  <si>
    <t>Bayside Community Center</t>
  </si>
  <si>
    <t>Catholic Charities</t>
  </si>
  <si>
    <t>Community Research Foundation</t>
  </si>
  <si>
    <t>Crisis House</t>
  </si>
  <si>
    <t>Family Health Centers of San Diego</t>
  </si>
  <si>
    <t>Foster Lift</t>
  </si>
  <si>
    <t>Harmonium</t>
  </si>
  <si>
    <t>INTERNATIONAL RESCUE COMMITTEE</t>
  </si>
  <si>
    <t>Julian Pathways</t>
  </si>
  <si>
    <t>Neighborhood Health Care</t>
  </si>
  <si>
    <t>North County Community Services</t>
  </si>
  <si>
    <t>North County Health Project</t>
  </si>
  <si>
    <t>North County Interfaith</t>
  </si>
  <si>
    <t>REBUILDING TOGETHER SAN DIEGO</t>
  </si>
  <si>
    <t>Salvation Army</t>
  </si>
  <si>
    <t>San Diego State University</t>
  </si>
  <si>
    <t>San Ysidro Health Center</t>
  </si>
  <si>
    <t>Turning the Hearts</t>
  </si>
  <si>
    <t>Vista Community Clinic</t>
  </si>
  <si>
    <t>Year-to-Date
Enrollments</t>
  </si>
  <si>
    <r>
      <t>1</t>
    </r>
    <r>
      <rPr>
        <sz val="11"/>
        <rFont val="Arial"/>
        <family val="2"/>
      </rPr>
      <t xml:space="preserve"> Includes sub-metered customers.</t>
    </r>
  </si>
  <si>
    <t>Any required corrections/adjustments are reported herein and supersede results reported in prior months and reflect YTD adjustments.</t>
  </si>
  <si>
    <t>Any required corrections/adjustments are reported herein and supersede results reported in prior months and may reflect YTD adjustments.</t>
  </si>
  <si>
    <r>
      <t>2</t>
    </r>
    <r>
      <rPr>
        <sz val="10"/>
        <rFont val="Arial"/>
        <family val="2"/>
      </rPr>
      <t xml:space="preserve"> Based on Attachment H of D0811031</t>
    </r>
  </si>
  <si>
    <r>
      <t xml:space="preserve">1 </t>
    </r>
    <r>
      <rPr>
        <sz val="10"/>
        <rFont val="Arial"/>
        <family val="2"/>
      </rPr>
      <t>Energy savings is based on the 2005 Load Impact Evaluation.</t>
    </r>
  </si>
  <si>
    <r>
      <t># Eligible Homes to be Treated for PY</t>
    </r>
    <r>
      <rPr>
        <b/>
        <vertAlign val="superscript"/>
        <sz val="11"/>
        <rFont val="Arial"/>
        <family val="2"/>
      </rPr>
      <t>2</t>
    </r>
  </si>
  <si>
    <r>
      <t>kW
(Annual)</t>
    </r>
    <r>
      <rPr>
        <b/>
        <vertAlign val="superscript"/>
        <sz val="11"/>
        <rFont val="Arial"/>
        <family val="2"/>
      </rPr>
      <t>1</t>
    </r>
  </si>
  <si>
    <t xml:space="preserve">¹Explain any monthly variance of 5% or more in the number of participants.  </t>
  </si>
  <si>
    <t>ALPHA KAPPA ALPHA HEAD START</t>
  </si>
  <si>
    <t>CAMPESINOS UNIDOS, INC</t>
  </si>
  <si>
    <t>CASA FAMILIAR</t>
  </si>
  <si>
    <t>CHICANO FEDERATION</t>
  </si>
  <si>
    <t>CHINESE SERVICE CENTER OF SAN DIEGO</t>
  </si>
  <si>
    <t>CHULA VISTA COMMUNITY COLLABORATIVE</t>
  </si>
  <si>
    <t>CITY HEIGHTS COMMUNITY DEVELOPMENT CORP</t>
  </si>
  <si>
    <t>CITY OF SAN DIEGO  - Clairemont Community Center</t>
  </si>
  <si>
    <t>COMMUNITY ACTION PARTNERSHIP - Orange County</t>
  </si>
  <si>
    <t>COMMUNITY RESOURCE CENTER</t>
  </si>
  <si>
    <t>ELDER HELP OF SAN DIEGO 2009</t>
  </si>
  <si>
    <t>EPISCOPAL COMMUNITY SERVICES</t>
  </si>
  <si>
    <t>HEARTS AND HANDS TOGETHER</t>
  </si>
  <si>
    <t>HOME START 2009</t>
  </si>
  <si>
    <t>HORN OF AFRICA</t>
  </si>
  <si>
    <t>LA MAESTRA FAMILY CLINIC 2009</t>
  </si>
  <si>
    <t>MAAC PROJECT</t>
  </si>
  <si>
    <t>MABUHAY ALLIANCE</t>
  </si>
  <si>
    <t>MONTE VISTA HIGH SCHOOL COMMUNITY RESOURCE CENTER</t>
  </si>
  <si>
    <t>MOUNTAIN HEALTH &amp; COMMUNITY SERVICES, INC.</t>
  </si>
  <si>
    <t>NEIGHBORHOOD HOUSE</t>
  </si>
  <si>
    <t>SAN DIEGO YOUTH &amp; COMMUNITY SERVICES</t>
  </si>
  <si>
    <t>SAY SAN DIEGO</t>
  </si>
  <si>
    <t>SOUTH BAY COMMUNITY SERVICES</t>
  </si>
  <si>
    <t>TRINITY HOUSE</t>
  </si>
  <si>
    <t>YMCA YOUTH AND FAMILY SERVICES</t>
  </si>
  <si>
    <t>BOYS AND GIRLS CLUBS</t>
  </si>
  <si>
    <t>91977-40</t>
  </si>
  <si>
    <t>91977-41</t>
  </si>
  <si>
    <t>92020-50</t>
  </si>
  <si>
    <t>92020-54</t>
  </si>
  <si>
    <t>92020-61</t>
  </si>
  <si>
    <t>92020-66</t>
  </si>
  <si>
    <t>92020-74</t>
  </si>
  <si>
    <t>92020-76</t>
  </si>
  <si>
    <t>92021-47</t>
  </si>
  <si>
    <t>92021-55</t>
  </si>
  <si>
    <t>92021-56</t>
  </si>
  <si>
    <t>92021-61</t>
  </si>
  <si>
    <t>92021-68</t>
  </si>
  <si>
    <t>92028-31</t>
  </si>
  <si>
    <t>92028-32</t>
  </si>
  <si>
    <t>92040-17</t>
  </si>
  <si>
    <t>92078-36</t>
  </si>
  <si>
    <t>92078-37</t>
  </si>
  <si>
    <t>92101-67</t>
  </si>
  <si>
    <t>92101-68</t>
  </si>
  <si>
    <t>AARP - Tax Aid</t>
  </si>
  <si>
    <t xml:space="preserve">ACCESS TO INDEPENDENCE OF SAN DIEGO  </t>
  </si>
  <si>
    <t>AFRICAN ALLIANCE</t>
  </si>
  <si>
    <t>Barrio Station</t>
  </si>
  <si>
    <t>LEGAL AID SOCIETY OF SAN DIEGO, INC.</t>
  </si>
  <si>
    <t>LUTHERAN SOCIAL SERVICES, INC</t>
  </si>
  <si>
    <t>June 2009</t>
  </si>
  <si>
    <t>LIEE Table 5 - LIEE Customer Summary
San Diego Gas &amp; Electric
June 2009</t>
  </si>
  <si>
    <t xml:space="preserve">LIEE Table 4 - LIEE Homes Treated
San Diego Gas &amp; Electric
June 2009
</t>
  </si>
  <si>
    <t xml:space="preserve">LIEE Table 3 - Average Bill Savings per Treated Home
San Diego Gas &amp; Electric
June 2009
</t>
  </si>
  <si>
    <t>LIEE Table 2
LIEE Expenses and Energy Savings by Measures Installed
San Diego Gas &amp; Electric
June 2009</t>
  </si>
  <si>
    <t>KURISH HUMAN RIGHTS WATCH, INC</t>
  </si>
  <si>
    <t>MID CITY CHRISTIAN SERVICES 2009</t>
  </si>
  <si>
    <t>SCRIPPS HEALTH WIC</t>
  </si>
  <si>
    <t>A</t>
  </si>
  <si>
    <t>B</t>
  </si>
  <si>
    <t>C</t>
  </si>
  <si>
    <t>D</t>
  </si>
  <si>
    <t>E</t>
  </si>
  <si>
    <t>F</t>
  </si>
  <si>
    <t>G</t>
  </si>
  <si>
    <r>
      <t>Neighborhood (County, Zipcode, Zip+7 etc.) Targeted</t>
    </r>
    <r>
      <rPr>
        <vertAlign val="superscript"/>
        <sz val="11"/>
        <rFont val="Arial"/>
        <family val="2"/>
      </rPr>
      <t>[1]</t>
    </r>
  </si>
  <si>
    <r>
      <t>Total Residential Customers</t>
    </r>
    <r>
      <rPr>
        <vertAlign val="superscript"/>
        <sz val="11"/>
        <rFont val="Arial"/>
        <family val="2"/>
      </rPr>
      <t>[2]</t>
    </r>
  </si>
  <si>
    <r>
      <t>Total Estimated Eligible</t>
    </r>
    <r>
      <rPr>
        <vertAlign val="superscript"/>
        <sz val="11"/>
        <rFont val="Arial"/>
        <family val="2"/>
      </rPr>
      <t>[3]</t>
    </r>
  </si>
  <si>
    <t>Remain to be Treated</t>
  </si>
  <si>
    <r>
      <t>Total Treated Year-to-Date</t>
    </r>
    <r>
      <rPr>
        <vertAlign val="superscript"/>
        <sz val="11"/>
        <rFont val="Arial"/>
        <family val="2"/>
      </rPr>
      <t>[4]</t>
    </r>
  </si>
  <si>
    <t>( C-D)</t>
  </si>
  <si>
    <t>(F/E)</t>
  </si>
  <si>
    <r>
      <t>[1]</t>
    </r>
    <r>
      <rPr>
        <sz val="11"/>
        <rFont val="Arial"/>
        <family val="2"/>
      </rPr>
      <t xml:space="preserve"> Neighborhood defined as zip+7 area (or zip+2).</t>
    </r>
  </si>
  <si>
    <r>
      <t>[2]</t>
    </r>
    <r>
      <rPr>
        <sz val="11"/>
        <rFont val="Arial"/>
        <family val="2"/>
      </rPr>
      <t xml:space="preserve"> All active residential customers in zip+7.</t>
    </r>
  </si>
  <si>
    <r>
      <t xml:space="preserve">[3] </t>
    </r>
    <r>
      <rPr>
        <sz val="11"/>
        <rFont val="Arial"/>
        <family val="2"/>
      </rPr>
      <t>Total estimated eligible per Athens Research. Calculated by multiplying the percent eligible by the total residential population in zip+7.</t>
    </r>
  </si>
  <si>
    <r>
      <t xml:space="preserve">[4] </t>
    </r>
    <r>
      <rPr>
        <sz val="11"/>
        <rFont val="Arial"/>
        <family val="2"/>
      </rPr>
      <t>Total units treated 2002-2009 year-to-date. D+total treated 2009 year-to-date.</t>
    </r>
  </si>
  <si>
    <t>PIE CHART 1- Expenses by Measures Category For June 2009</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</si>
</sst>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00000_);_(* \(#,##0.00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409]h:mm:ss\ AM/PM"/>
    <numFmt numFmtId="181" formatCode="0.0%"/>
    <numFmt numFmtId="182" formatCode="[$-409]dddd\,\ mmmm\ dd\,\ yyyy"/>
    <numFmt numFmtId="183" formatCode="General_)"/>
    <numFmt numFmtId="184" formatCode="_(&quot;$&quot;* #,##0.0_);_(&quot;$&quot;* \(#,##0.0\);_(&quot;$&quot;* &quot;-&quot;??_);_(@_)"/>
    <numFmt numFmtId="185" formatCode="_(* #,##0.0_);_(* \(#,##0.0\);_(* &quot;-&quot;??_);_(@_)"/>
    <numFmt numFmtId="186" formatCode="dd\-mmm\-yy"/>
    <numFmt numFmtId="187" formatCode="#,##0.00;\(#,##0.00\)"/>
    <numFmt numFmtId="188" formatCode="[$-409]mmmm\-yy;@"/>
    <numFmt numFmtId="189" formatCode="_(* #,##0.00000_);_(* \(#,##0.00000\);_(* &quot;-&quot;?????_);_(@_)"/>
    <numFmt numFmtId="190" formatCode="0.00000"/>
    <numFmt numFmtId="191" formatCode="_(* #,##0.000000_);_(* \(#,##0.000000\);_(* &quot;-&quot;??????_);_(@_)"/>
    <numFmt numFmtId="192" formatCode="_(* #,##0.000_);_(* \(#,##0.000\);_(* &quot;-&quot;??_);_(@_)"/>
    <numFmt numFmtId="193" formatCode="_(* #,##0.0000_);_(* \(#,##0.0000\);_(* &quot;-&quot;??_);_(@_)"/>
    <numFmt numFmtId="194" formatCode="_(* #,##0.000_);_(* \(#,##0.000\);_(* &quot;-&quot;???_);_(@_)"/>
    <numFmt numFmtId="195" formatCode="_(* #,##0.0000_);_(* \(#,##0.0000\);_(* &quot;-&quot;????_);_(@_)"/>
    <numFmt numFmtId="196" formatCode="_(* #,##0.00000000_);_(* \(#,##0.00000000\);_(* &quot;-&quot;????????_);_(@_)"/>
  </numFmts>
  <fonts count="62">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1"/>
      <name val="Arial"/>
      <family val="2"/>
    </font>
    <font>
      <sz val="12"/>
      <name val="Arial"/>
      <family val="0"/>
    </font>
    <font>
      <vertAlign val="superscript"/>
      <sz val="11"/>
      <name val="Arial"/>
      <family val="2"/>
    </font>
    <font>
      <b/>
      <sz val="11"/>
      <color indexed="10"/>
      <name val="Arial"/>
      <family val="2"/>
    </font>
    <font>
      <sz val="10"/>
      <color indexed="8"/>
      <name val="MS Sans Serif"/>
      <family val="0"/>
    </font>
    <font>
      <sz val="10"/>
      <color indexed="8"/>
      <name val="ARIAL"/>
      <family val="0"/>
    </font>
    <font>
      <b/>
      <u val="single"/>
      <sz val="11"/>
      <color indexed="37"/>
      <name val="Arial"/>
      <family val="2"/>
    </font>
    <font>
      <b/>
      <sz val="18"/>
      <name val="Arial"/>
      <family val="0"/>
    </font>
    <font>
      <sz val="10"/>
      <color indexed="12"/>
      <name val="Arial"/>
      <family val="2"/>
    </font>
    <font>
      <sz val="7"/>
      <name val="Small Fonts"/>
      <family val="0"/>
    </font>
    <font>
      <sz val="10"/>
      <name val="Tahoma"/>
      <family val="0"/>
    </font>
    <font>
      <sz val="8"/>
      <color indexed="12"/>
      <name val="Arial"/>
      <family val="2"/>
    </font>
    <font>
      <sz val="11"/>
      <name val="Times New Roman"/>
      <family val="1"/>
    </font>
    <font>
      <sz val="11"/>
      <color indexed="8"/>
      <name val="Arial"/>
      <family val="2"/>
    </font>
    <font>
      <b/>
      <sz val="11"/>
      <name val="Arial"/>
      <family val="2"/>
    </font>
    <font>
      <sz val="11"/>
      <color indexed="12"/>
      <name val="Arial"/>
      <family val="2"/>
    </font>
    <font>
      <sz val="11"/>
      <color indexed="10"/>
      <name val="Arial"/>
      <family val="2"/>
    </font>
    <font>
      <vertAlign val="superscript"/>
      <sz val="10"/>
      <name val="Arial"/>
      <family val="2"/>
    </font>
    <font>
      <b/>
      <i/>
      <sz val="11"/>
      <name val="Arial"/>
      <family val="2"/>
    </font>
    <font>
      <vertAlign val="superscript"/>
      <sz val="14"/>
      <color indexed="10"/>
      <name val="Arial"/>
      <family val="2"/>
    </font>
    <font>
      <sz val="11"/>
      <color indexed="10"/>
      <name val="Times New Roman"/>
      <family val="1"/>
    </font>
    <font>
      <sz val="12"/>
      <color indexed="10"/>
      <name val="Palatino"/>
      <family val="0"/>
    </font>
    <font>
      <sz val="8"/>
      <name val="Tahoma"/>
      <family val="0"/>
    </font>
    <font>
      <b/>
      <sz val="8"/>
      <name val="Tahoma"/>
      <family val="0"/>
    </font>
    <font>
      <sz val="9"/>
      <name val="Arial"/>
      <family val="2"/>
    </font>
    <font>
      <b/>
      <vertAlign val="superscript"/>
      <sz val="12"/>
      <name val="Arial"/>
      <family val="2"/>
    </font>
    <font>
      <b/>
      <sz val="11"/>
      <color indexed="8"/>
      <name val="Arial"/>
      <family val="2"/>
    </font>
    <font>
      <b/>
      <vertAlign val="superscript"/>
      <sz val="11"/>
      <name val="Arial"/>
      <family val="2"/>
    </font>
    <font>
      <sz val="7"/>
      <name val="Arial"/>
      <family val="0"/>
    </font>
    <font>
      <b/>
      <sz val="11"/>
      <color indexed="18"/>
      <name val="Arial"/>
      <family val="2"/>
    </font>
    <font>
      <b/>
      <i/>
      <sz val="11"/>
      <color indexed="18"/>
      <name val="Arial"/>
      <family val="2"/>
    </font>
    <font>
      <sz val="12"/>
      <color indexed="18"/>
      <name val="MS Sans Serif"/>
      <family val="2"/>
    </font>
    <font>
      <b/>
      <sz val="10"/>
      <color indexed="8"/>
      <name val="Arial"/>
      <family val="2"/>
    </font>
    <font>
      <sz val="12"/>
      <color indexed="9"/>
      <name val="MS Sans Serif"/>
      <family val="2"/>
    </font>
    <font>
      <sz val="11"/>
      <color indexed="9"/>
      <name val="Arial"/>
      <family val="2"/>
    </font>
    <font>
      <sz val="10"/>
      <color indexed="8"/>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b/>
      <sz val="11.25"/>
      <name val="Arial"/>
      <family val="2"/>
    </font>
    <font>
      <b/>
      <sz val="11.75"/>
      <name val="Arial"/>
      <family val="2"/>
    </font>
    <font>
      <sz val="15.5"/>
      <name val="Arial"/>
      <family val="0"/>
    </font>
    <font>
      <sz val="9.75"/>
      <name val="Arial"/>
      <family val="2"/>
    </font>
    <font>
      <sz val="16.75"/>
      <name val="Arial"/>
      <family val="0"/>
    </font>
    <font>
      <sz val="14.5"/>
      <name val="Arial"/>
      <family val="0"/>
    </font>
    <font>
      <b/>
      <sz val="8"/>
      <name val="Arial"/>
      <family val="2"/>
    </font>
  </fonts>
  <fills count="22">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1"/>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54"/>
        <bgColor indexed="41"/>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83">
    <border>
      <left/>
      <right/>
      <top/>
      <bottom/>
      <diagonal/>
    </border>
    <border>
      <left style="double"/>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style="double"/>
      <right style="double"/>
      <top style="double"/>
      <bottom style="double"/>
    </border>
    <border>
      <left style="thin"/>
      <right style="thin"/>
      <top style="thin"/>
      <bottom style="thin"/>
    </border>
    <border>
      <left>
        <color indexed="63"/>
      </left>
      <right>
        <color indexed="63"/>
      </right>
      <top>
        <color indexed="63"/>
      </top>
      <bottom style="thick">
        <color indexed="44"/>
      </bottom>
    </border>
    <border>
      <left style="thin">
        <color indexed="48"/>
      </left>
      <right style="thin">
        <color indexed="48"/>
      </right>
      <top style="thin">
        <color indexed="48"/>
      </top>
      <bottom style="thin">
        <color indexed="48"/>
      </bottom>
    </border>
    <border>
      <left>
        <color indexed="63"/>
      </left>
      <right>
        <color indexed="63"/>
      </right>
      <top style="double">
        <color indexed="63"/>
      </top>
      <bottom>
        <color indexed="63"/>
      </bottom>
    </border>
    <border>
      <left style="thin"/>
      <right style="thin"/>
      <top style="medium"/>
      <bottom style="medium"/>
    </border>
    <border>
      <left style="medium"/>
      <right>
        <color indexed="63"/>
      </right>
      <top style="thin"/>
      <bottom style="thin"/>
    </border>
    <border>
      <left style="medium"/>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mediu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style="thin"/>
    </border>
    <border>
      <left>
        <color indexed="63"/>
      </left>
      <right style="thin"/>
      <top style="thin"/>
      <bottom style="thin"/>
    </border>
    <border>
      <left style="medium"/>
      <right>
        <color indexed="63"/>
      </right>
      <top>
        <color indexed="63"/>
      </top>
      <bottom>
        <color indexed="63"/>
      </bottom>
    </border>
    <border>
      <left>
        <color indexed="63"/>
      </left>
      <right style="thin"/>
      <top style="thin"/>
      <bottom style="mediu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style="medium"/>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medium"/>
    </border>
    <border>
      <left style="medium"/>
      <right style="thin"/>
      <top style="thin"/>
      <bottom style="thin"/>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style="thin"/>
      <bottom style="thin"/>
    </border>
    <border>
      <left style="medium"/>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style="medium"/>
      <top style="thin"/>
      <bottom style="thin"/>
    </border>
    <border>
      <left style="medium"/>
      <right style="medium"/>
      <top style="thin"/>
      <bottom style="double"/>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color indexed="63"/>
      </right>
      <top>
        <color indexed="63"/>
      </top>
      <bottom style="thin"/>
    </border>
    <border>
      <left style="medium"/>
      <right style="medium"/>
      <top>
        <color indexed="63"/>
      </top>
      <bottom style="thin"/>
    </border>
    <border>
      <left style="medium"/>
      <right style="medium"/>
      <top>
        <color indexed="63"/>
      </top>
      <bottom style="medium"/>
    </border>
    <border>
      <left>
        <color indexed="63"/>
      </left>
      <right style="thin"/>
      <top style="thin"/>
      <bottom style="double"/>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s>
  <cellStyleXfs count="96">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1" fontId="9" fillId="2" borderId="1">
      <alignment horizontal="center" vertical="center"/>
      <protection/>
    </xf>
    <xf numFmtId="183" fontId="33" fillId="0" borderId="0">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38" fontId="3" fillId="3" borderId="0" applyNumberFormat="0" applyBorder="0" applyAlignment="0" applyProtection="0"/>
    <xf numFmtId="0" fontId="11" fillId="0" borderId="0" applyNumberFormat="0" applyFill="0" applyBorder="0" applyAlignment="0" applyProtection="0"/>
    <xf numFmtId="0" fontId="4" fillId="0" borderId="2" applyNumberFormat="0" applyAlignment="0" applyProtection="0"/>
    <xf numFmtId="0" fontId="4" fillId="0" borderId="3">
      <alignment horizontal="left" vertical="center"/>
      <protection/>
    </xf>
    <xf numFmtId="0" fontId="12" fillId="0" borderId="0" applyNumberFormat="0" applyFont="0" applyFill="0" applyBorder="0" applyProtection="0">
      <alignment/>
    </xf>
    <xf numFmtId="0" fontId="4" fillId="0" borderId="0" applyNumberFormat="0" applyFont="0" applyFill="0" applyBorder="0" applyProtection="0">
      <alignment/>
    </xf>
    <xf numFmtId="172" fontId="0" fillId="0" borderId="0">
      <alignment/>
      <protection locked="0"/>
    </xf>
    <xf numFmtId="172" fontId="0" fillId="0" borderId="0">
      <alignment/>
      <protection locked="0"/>
    </xf>
    <xf numFmtId="173" fontId="0" fillId="0" borderId="0" applyFont="0" applyFill="0" applyBorder="0" applyAlignment="0" applyProtection="0"/>
    <xf numFmtId="0" fontId="13" fillId="0" borderId="4" applyNumberFormat="0" applyFill="0" applyAlignment="0" applyProtection="0"/>
    <xf numFmtId="0" fontId="2" fillId="0" borderId="0" applyNumberFormat="0" applyFill="0" applyBorder="0" applyAlignment="0" applyProtection="0"/>
    <xf numFmtId="10" fontId="3" fillId="4" borderId="5" applyNumberFormat="0" applyBorder="0" applyAlignment="0" applyProtection="0"/>
    <xf numFmtId="37" fontId="14" fillId="0" borderId="0">
      <alignment/>
      <protection/>
    </xf>
    <xf numFmtId="174" fontId="6" fillId="0" borderId="0">
      <alignment/>
      <protection/>
    </xf>
    <xf numFmtId="0" fontId="6"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4" fontId="34" fillId="5" borderId="6" applyNumberFormat="0" applyProtection="0">
      <alignment vertical="center"/>
    </xf>
    <xf numFmtId="4" fontId="35" fillId="5" borderId="6" applyNumberFormat="0" applyProtection="0">
      <alignment vertical="center"/>
    </xf>
    <xf numFmtId="4" fontId="36" fillId="5" borderId="6" applyNumberFormat="0" applyProtection="0">
      <alignment horizontal="left" vertical="center" indent="1"/>
    </xf>
    <xf numFmtId="0" fontId="37" fillId="5" borderId="7" applyNumberFormat="0" applyProtection="0">
      <alignment horizontal="left" vertical="top" indent="1"/>
    </xf>
    <xf numFmtId="4" fontId="38" fillId="6" borderId="6" applyNumberFormat="0" applyProtection="0">
      <alignment horizontal="left" vertical="center" indent="1"/>
    </xf>
    <xf numFmtId="4" fontId="39" fillId="7" borderId="6" applyNumberFormat="0" applyProtection="0">
      <alignment vertical="center"/>
    </xf>
    <xf numFmtId="4" fontId="40" fillId="8" borderId="7" applyNumberFormat="0" applyProtection="0">
      <alignment horizontal="right" vertical="center"/>
    </xf>
    <xf numFmtId="4" fontId="40" fillId="9" borderId="7" applyNumberFormat="0" applyProtection="0">
      <alignment horizontal="right" vertical="center"/>
    </xf>
    <xf numFmtId="4" fontId="40" fillId="7" borderId="7" applyNumberFormat="0" applyProtection="0">
      <alignment horizontal="right" vertical="center"/>
    </xf>
    <xf numFmtId="4" fontId="5" fillId="10" borderId="6" applyNumberFormat="0" applyProtection="0">
      <alignment vertical="center"/>
    </xf>
    <xf numFmtId="4" fontId="40" fillId="11" borderId="7" applyNumberFormat="0" applyProtection="0">
      <alignment horizontal="right" vertical="center"/>
    </xf>
    <xf numFmtId="4" fontId="40" fillId="12" borderId="7" applyNumberFormat="0" applyProtection="0">
      <alignment horizontal="right" vertical="center"/>
    </xf>
    <xf numFmtId="4" fontId="40" fillId="13" borderId="7" applyNumberFormat="0" applyProtection="0">
      <alignment horizontal="right" vertical="center"/>
    </xf>
    <xf numFmtId="4" fontId="39" fillId="14" borderId="6" applyNumberFormat="0" applyProtection="0">
      <alignment vertical="center"/>
    </xf>
    <xf numFmtId="4" fontId="40" fillId="15" borderId="7" applyNumberFormat="0" applyProtection="0">
      <alignment horizontal="right" vertical="center"/>
    </xf>
    <xf numFmtId="4" fontId="40" fillId="16" borderId="7" applyNumberFormat="0" applyProtection="0">
      <alignment horizontal="right" vertical="center"/>
    </xf>
    <xf numFmtId="4" fontId="40" fillId="17" borderId="7" applyNumberFormat="0" applyProtection="0">
      <alignment horizontal="right" vertical="center"/>
    </xf>
    <xf numFmtId="4" fontId="41" fillId="7" borderId="6" applyNumberFormat="0" applyProtection="0">
      <alignment vertical="center"/>
    </xf>
    <xf numFmtId="4" fontId="42" fillId="18" borderId="6" applyNumberFormat="0" applyProtection="0">
      <alignment horizontal="left" vertical="center" indent="1"/>
    </xf>
    <xf numFmtId="4" fontId="42" fillId="19" borderId="6" applyNumberFormat="0" applyProtection="0">
      <alignment horizontal="left" vertical="center" indent="1"/>
    </xf>
    <xf numFmtId="4" fontId="43" fillId="6" borderId="6" applyNumberFormat="0" applyProtection="0">
      <alignment horizontal="left" vertical="center" indent="1"/>
    </xf>
    <xf numFmtId="4" fontId="44" fillId="2" borderId="6" applyNumberFormat="0" applyProtection="0">
      <alignment vertical="center"/>
    </xf>
    <xf numFmtId="4" fontId="45" fillId="20" borderId="6" applyNumberFormat="0" applyProtection="0">
      <alignment horizontal="left" vertical="center" indent="1"/>
    </xf>
    <xf numFmtId="4" fontId="46" fillId="19" borderId="6" applyNumberFormat="0" applyProtection="0">
      <alignment horizontal="left" vertical="center" indent="1"/>
    </xf>
    <xf numFmtId="4" fontId="47" fillId="6" borderId="6" applyNumberFormat="0" applyProtection="0">
      <alignment horizontal="left" vertical="center" indent="1"/>
    </xf>
    <xf numFmtId="0" fontId="0" fillId="6" borderId="7" applyNumberFormat="0" applyProtection="0">
      <alignment horizontal="left" vertical="center" indent="1"/>
    </xf>
    <xf numFmtId="0" fontId="0" fillId="6" borderId="7" applyNumberFormat="0" applyProtection="0">
      <alignment horizontal="left" vertical="top" indent="1"/>
    </xf>
    <xf numFmtId="0" fontId="0" fillId="21" borderId="7" applyNumberFormat="0" applyProtection="0">
      <alignment horizontal="left" vertical="center" indent="1"/>
    </xf>
    <xf numFmtId="0" fontId="0" fillId="21" borderId="7" applyNumberFormat="0" applyProtection="0">
      <alignment horizontal="left" vertical="top" indent="1"/>
    </xf>
    <xf numFmtId="0" fontId="0" fillId="2" borderId="7" applyNumberFormat="0" applyProtection="0">
      <alignment horizontal="left" vertical="center" indent="1"/>
    </xf>
    <xf numFmtId="0" fontId="0" fillId="2" borderId="7" applyNumberFormat="0" applyProtection="0">
      <alignment horizontal="left" vertical="top" indent="1"/>
    </xf>
    <xf numFmtId="0" fontId="0" fillId="19" borderId="7" applyNumberFormat="0" applyProtection="0">
      <alignment horizontal="left" vertical="center" indent="1"/>
    </xf>
    <xf numFmtId="0" fontId="0" fillId="19" borderId="7" applyNumberFormat="0" applyProtection="0">
      <alignment horizontal="left" vertical="top" indent="1"/>
    </xf>
    <xf numFmtId="4" fontId="48" fillId="20" borderId="6" applyNumberFormat="0" applyProtection="0">
      <alignment vertical="center"/>
    </xf>
    <xf numFmtId="4" fontId="49" fillId="20" borderId="6" applyNumberFormat="0" applyProtection="0">
      <alignment vertical="center"/>
    </xf>
    <xf numFmtId="4" fontId="42" fillId="19" borderId="6" applyNumberFormat="0" applyProtection="0">
      <alignment horizontal="left" vertical="center" indent="1"/>
    </xf>
    <xf numFmtId="0" fontId="40" fillId="4" borderId="7" applyNumberFormat="0" applyProtection="0">
      <alignment horizontal="left" vertical="top" indent="1"/>
    </xf>
    <xf numFmtId="4" fontId="50" fillId="20" borderId="6" applyNumberFormat="0" applyProtection="0">
      <alignment vertical="center"/>
    </xf>
    <xf numFmtId="4" fontId="51" fillId="20" borderId="6" applyNumberFormat="0" applyProtection="0">
      <alignment vertical="center"/>
    </xf>
    <xf numFmtId="4" fontId="42" fillId="19" borderId="6" applyNumberFormat="0" applyProtection="0">
      <alignment horizontal="left" vertical="center" indent="1"/>
    </xf>
    <xf numFmtId="0" fontId="40" fillId="21" borderId="7" applyNumberFormat="0" applyProtection="0">
      <alignment horizontal="left" vertical="top" indent="1"/>
    </xf>
    <xf numFmtId="4" fontId="52" fillId="20" borderId="6" applyNumberFormat="0" applyProtection="0">
      <alignment vertical="center"/>
    </xf>
    <xf numFmtId="4" fontId="53" fillId="20" borderId="6" applyNumberFormat="0" applyProtection="0">
      <alignment vertical="center"/>
    </xf>
    <xf numFmtId="4" fontId="42" fillId="4" borderId="6" applyNumberFormat="0" applyProtection="0">
      <alignment horizontal="left" vertical="center" indent="1"/>
    </xf>
    <xf numFmtId="4" fontId="54" fillId="2" borderId="6" applyNumberFormat="0" applyProtection="0">
      <alignment horizontal="left" indent="1"/>
    </xf>
    <xf numFmtId="4" fontId="21" fillId="20" borderId="6" applyNumberFormat="0" applyProtection="0">
      <alignment vertical="center"/>
    </xf>
    <xf numFmtId="0" fontId="15" fillId="0" borderId="0" applyNumberFormat="0" applyFont="0" applyFill="0" applyBorder="0" applyAlignment="0" applyProtection="0"/>
    <xf numFmtId="0" fontId="0" fillId="0" borderId="8" applyNumberFormat="0" applyFill="0" applyBorder="0" applyAlignment="0" applyProtection="0"/>
    <xf numFmtId="37" fontId="3" fillId="5" borderId="0" applyNumberFormat="0" applyBorder="0" applyAlignment="0" applyProtection="0"/>
    <xf numFmtId="37" fontId="3" fillId="0" borderId="0">
      <alignment/>
      <protection/>
    </xf>
    <xf numFmtId="3" fontId="16" fillId="0" borderId="4" applyProtection="0">
      <alignment/>
    </xf>
  </cellStyleXfs>
  <cellXfs count="749">
    <xf numFmtId="0" fontId="0" fillId="0" borderId="0" xfId="0"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xf>
    <xf numFmtId="0" fontId="19" fillId="0" borderId="0" xfId="0" applyFont="1" applyFill="1" applyAlignment="1">
      <alignment/>
    </xf>
    <xf numFmtId="0" fontId="5" fillId="0" borderId="0" xfId="0" applyFont="1" applyAlignment="1">
      <alignment/>
    </xf>
    <xf numFmtId="0" fontId="5" fillId="0" borderId="0" xfId="0" applyFont="1" applyFill="1" applyAlignment="1">
      <alignment/>
    </xf>
    <xf numFmtId="0" fontId="19" fillId="0" borderId="5" xfId="0" applyFont="1" applyFill="1" applyBorder="1" applyAlignment="1">
      <alignment horizontal="center"/>
    </xf>
    <xf numFmtId="0" fontId="5" fillId="0" borderId="5" xfId="0" applyFont="1" applyFill="1" applyBorder="1" applyAlignment="1">
      <alignment horizontal="center" wrapText="1"/>
    </xf>
    <xf numFmtId="3" fontId="5" fillId="0" borderId="5" xfId="0" applyNumberFormat="1" applyFont="1" applyFill="1" applyBorder="1" applyAlignment="1">
      <alignment horizontal="right"/>
    </xf>
    <xf numFmtId="3" fontId="5" fillId="0" borderId="5" xfId="0" applyNumberFormat="1" applyFont="1" applyFill="1" applyBorder="1" applyAlignment="1">
      <alignment/>
    </xf>
    <xf numFmtId="3" fontId="5" fillId="0" borderId="5" xfId="40" applyNumberFormat="1" applyFont="1" applyFill="1" applyBorder="1" applyAlignment="1">
      <alignment horizontal="right"/>
      <protection/>
    </xf>
    <xf numFmtId="3" fontId="19" fillId="0" borderId="5" xfId="0" applyNumberFormat="1" applyFont="1" applyFill="1" applyBorder="1" applyAlignment="1">
      <alignment/>
    </xf>
    <xf numFmtId="0" fontId="19" fillId="0" borderId="0" xfId="0" applyFont="1" applyFill="1" applyBorder="1" applyAlignment="1">
      <alignment horizontal="center"/>
    </xf>
    <xf numFmtId="3" fontId="5" fillId="0" borderId="0" xfId="0" applyNumberFormat="1"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19" fillId="0" borderId="9" xfId="0" applyFont="1" applyBorder="1" applyAlignment="1">
      <alignment horizontal="center" wrapText="1"/>
    </xf>
    <xf numFmtId="0" fontId="5" fillId="0" borderId="5" xfId="0" applyFont="1" applyBorder="1" applyAlignment="1">
      <alignment/>
    </xf>
    <xf numFmtId="0" fontId="5" fillId="0" borderId="0" xfId="0" applyFont="1" applyBorder="1" applyAlignment="1">
      <alignment/>
    </xf>
    <xf numFmtId="0" fontId="17" fillId="0" borderId="0" xfId="0" applyFont="1" applyAlignment="1">
      <alignment/>
    </xf>
    <xf numFmtId="0" fontId="19" fillId="0" borderId="5" xfId="0" applyFont="1" applyBorder="1" applyAlignment="1">
      <alignment horizontal="center" wrapText="1"/>
    </xf>
    <xf numFmtId="0" fontId="5" fillId="0" borderId="0" xfId="0" applyFont="1" applyAlignment="1">
      <alignment wrapText="1"/>
    </xf>
    <xf numFmtId="14" fontId="19" fillId="0" borderId="10" xfId="0" applyNumberFormat="1" applyFont="1" applyFill="1" applyBorder="1" applyAlignment="1" quotePrefix="1">
      <alignment horizontal="left"/>
    </xf>
    <xf numFmtId="3" fontId="5" fillId="0" borderId="5" xfId="0" applyNumberFormat="1" applyFont="1" applyBorder="1" applyAlignment="1">
      <alignment/>
    </xf>
    <xf numFmtId="169" fontId="19" fillId="0" borderId="10" xfId="0" applyNumberFormat="1" applyFont="1" applyFill="1" applyBorder="1" applyAlignment="1" quotePrefix="1">
      <alignment horizontal="left"/>
    </xf>
    <xf numFmtId="0" fontId="19" fillId="0" borderId="0" xfId="0" applyFont="1" applyAlignment="1">
      <alignment/>
    </xf>
    <xf numFmtId="3" fontId="5" fillId="0" borderId="0" xfId="0" applyNumberFormat="1" applyFont="1" applyAlignment="1">
      <alignment/>
    </xf>
    <xf numFmtId="3" fontId="5" fillId="0" borderId="0" xfId="0" applyNumberFormat="1" applyFont="1" applyAlignment="1">
      <alignment/>
    </xf>
    <xf numFmtId="0" fontId="5" fillId="0" borderId="0" xfId="41" applyFont="1">
      <alignment/>
      <protection/>
    </xf>
    <xf numFmtId="0" fontId="5" fillId="0" borderId="0" xfId="41" applyFont="1" applyFill="1">
      <alignment/>
      <protection/>
    </xf>
    <xf numFmtId="3" fontId="5" fillId="0" borderId="0" xfId="41" applyNumberFormat="1" applyFont="1">
      <alignment/>
      <protection/>
    </xf>
    <xf numFmtId="164" fontId="5" fillId="0" borderId="0" xfId="0" applyNumberFormat="1" applyFont="1" applyFill="1" applyAlignment="1">
      <alignment/>
    </xf>
    <xf numFmtId="0" fontId="5" fillId="0" borderId="5" xfId="0" applyFont="1" applyFill="1" applyBorder="1" applyAlignment="1">
      <alignment/>
    </xf>
    <xf numFmtId="9" fontId="5" fillId="0" borderId="0" xfId="17" applyNumberFormat="1" applyFont="1" applyBorder="1" applyAlignment="1">
      <alignment/>
    </xf>
    <xf numFmtId="0" fontId="8" fillId="0" borderId="0" xfId="0" applyFont="1" applyAlignment="1">
      <alignment/>
    </xf>
    <xf numFmtId="10" fontId="5" fillId="0" borderId="5" xfId="0" applyNumberFormat="1" applyFont="1" applyBorder="1" applyAlignment="1">
      <alignment/>
    </xf>
    <xf numFmtId="10" fontId="5" fillId="0" borderId="5" xfId="0" applyNumberFormat="1" applyFont="1" applyFill="1" applyBorder="1" applyAlignment="1">
      <alignment/>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5" fillId="0" borderId="0" xfId="0" applyFont="1" applyFill="1" applyBorder="1" applyAlignment="1">
      <alignment vertical="center"/>
    </xf>
    <xf numFmtId="0" fontId="19" fillId="0" borderId="11" xfId="0" applyFont="1" applyFill="1" applyBorder="1" applyAlignment="1">
      <alignment/>
    </xf>
    <xf numFmtId="0" fontId="19" fillId="0" borderId="11" xfId="0" applyFont="1" applyFill="1" applyBorder="1" applyAlignment="1">
      <alignment horizontal="justify" wrapText="1"/>
    </xf>
    <xf numFmtId="0" fontId="19" fillId="0" borderId="12" xfId="0" applyFont="1" applyBorder="1" applyAlignment="1">
      <alignment horizontal="center" wrapText="1"/>
    </xf>
    <xf numFmtId="0" fontId="5" fillId="0" borderId="0" xfId="0" applyFont="1" applyFill="1" applyBorder="1" applyAlignment="1">
      <alignment wrapText="1"/>
    </xf>
    <xf numFmtId="165" fontId="5" fillId="3" borderId="13" xfId="0" applyNumberFormat="1" applyFont="1" applyFill="1" applyBorder="1" applyAlignment="1">
      <alignment/>
    </xf>
    <xf numFmtId="165" fontId="5" fillId="3" borderId="14" xfId="0" applyNumberFormat="1" applyFont="1" applyFill="1" applyBorder="1" applyAlignment="1">
      <alignment/>
    </xf>
    <xf numFmtId="165" fontId="5" fillId="0" borderId="0" xfId="0" applyNumberFormat="1" applyFont="1" applyFill="1" applyBorder="1" applyAlignment="1">
      <alignment/>
    </xf>
    <xf numFmtId="164" fontId="5" fillId="0" borderId="0" xfId="0" applyNumberFormat="1" applyFont="1" applyFill="1" applyBorder="1" applyAlignment="1">
      <alignment/>
    </xf>
    <xf numFmtId="166" fontId="5" fillId="0" borderId="0" xfId="0" applyNumberFormat="1" applyFont="1" applyFill="1" applyBorder="1" applyAlignment="1">
      <alignment horizontal="center" wrapText="1"/>
    </xf>
    <xf numFmtId="165" fontId="5" fillId="0" borderId="0" xfId="0" applyNumberFormat="1" applyFont="1" applyFill="1" applyAlignment="1">
      <alignment/>
    </xf>
    <xf numFmtId="0" fontId="5" fillId="0" borderId="0" xfId="0" applyFont="1" applyFill="1" applyBorder="1" applyAlignment="1">
      <alignment horizontal="center" wrapText="1"/>
    </xf>
    <xf numFmtId="0" fontId="5" fillId="0" borderId="0" xfId="0" applyFont="1" applyFill="1" applyBorder="1" applyAlignment="1">
      <alignment horizontal="left" vertical="top" wrapText="1"/>
    </xf>
    <xf numFmtId="168" fontId="5" fillId="0" borderId="0" xfId="0" applyNumberFormat="1" applyFont="1" applyAlignment="1">
      <alignment/>
    </xf>
    <xf numFmtId="165" fontId="5" fillId="0" borderId="0" xfId="0" applyNumberFormat="1" applyFont="1" applyFill="1" applyBorder="1" applyAlignment="1">
      <alignment horizontal="left" vertical="top" wrapText="1"/>
    </xf>
    <xf numFmtId="165"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vertical="top" wrapText="1"/>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xf>
    <xf numFmtId="165" fontId="5" fillId="0" borderId="0" xfId="0" applyNumberFormat="1" applyFont="1" applyFill="1" applyBorder="1" applyAlignment="1">
      <alignment horizontal="left"/>
    </xf>
    <xf numFmtId="0" fontId="5" fillId="0" borderId="0" xfId="0" applyFont="1" applyBorder="1" applyAlignment="1">
      <alignment vertical="center"/>
    </xf>
    <xf numFmtId="0" fontId="19" fillId="0" borderId="0" xfId="0" applyFont="1" applyFill="1" applyBorder="1" applyAlignment="1">
      <alignment horizontal="center" vertical="center"/>
    </xf>
    <xf numFmtId="0" fontId="5" fillId="0" borderId="0" xfId="0" applyFont="1" applyFill="1" applyAlignment="1">
      <alignment vertical="center"/>
    </xf>
    <xf numFmtId="0" fontId="19" fillId="0" borderId="5" xfId="0" applyFont="1" applyFill="1" applyBorder="1" applyAlignment="1">
      <alignment horizontal="center" wrapText="1"/>
    </xf>
    <xf numFmtId="168" fontId="19" fillId="0" borderId="5" xfId="20" applyNumberFormat="1" applyFont="1" applyFill="1" applyBorder="1" applyAlignment="1">
      <alignment horizontal="center" wrapText="1"/>
    </xf>
    <xf numFmtId="0" fontId="8" fillId="0" borderId="15" xfId="0" applyFont="1" applyFill="1" applyBorder="1" applyAlignment="1">
      <alignment horizontal="left"/>
    </xf>
    <xf numFmtId="0" fontId="19" fillId="3" borderId="5" xfId="0" applyFont="1" applyFill="1" applyBorder="1" applyAlignment="1">
      <alignment vertical="top" wrapText="1"/>
    </xf>
    <xf numFmtId="3" fontId="5" fillId="3"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3" fontId="5" fillId="0" borderId="5" xfId="0" applyNumberFormat="1" applyFont="1" applyFill="1" applyBorder="1" applyAlignment="1">
      <alignment horizontal="center" vertical="top"/>
    </xf>
    <xf numFmtId="1" fontId="5" fillId="0" borderId="0" xfId="0" applyNumberFormat="1" applyFont="1" applyFill="1" applyAlignment="1">
      <alignment/>
    </xf>
    <xf numFmtId="0" fontId="5" fillId="0" borderId="5" xfId="0" applyFont="1" applyFill="1" applyBorder="1" applyAlignment="1">
      <alignment vertical="top" wrapText="1"/>
    </xf>
    <xf numFmtId="3" fontId="5" fillId="0" borderId="5"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19" fillId="0" borderId="5" xfId="0" applyFont="1" applyFill="1" applyBorder="1" applyAlignment="1">
      <alignment horizontal="justify" vertical="top" wrapText="1"/>
    </xf>
    <xf numFmtId="0" fontId="19" fillId="3" borderId="5" xfId="0" applyFont="1" applyFill="1" applyBorder="1" applyAlignment="1">
      <alignment horizontal="center" vertical="top" wrapText="1"/>
    </xf>
    <xf numFmtId="167" fontId="19" fillId="3" borderId="5" xfId="17" applyNumberFormat="1" applyFont="1" applyFill="1" applyBorder="1" applyAlignment="1">
      <alignment/>
    </xf>
    <xf numFmtId="0" fontId="5" fillId="3" borderId="16" xfId="0" applyFont="1" applyFill="1" applyBorder="1" applyAlignment="1">
      <alignment horizontal="justify" vertical="top" wrapText="1"/>
    </xf>
    <xf numFmtId="0" fontId="5" fillId="3" borderId="5" xfId="0" applyFont="1" applyFill="1" applyBorder="1" applyAlignment="1">
      <alignment horizontal="center" vertical="top" wrapText="1"/>
    </xf>
    <xf numFmtId="1" fontId="5" fillId="3" borderId="5" xfId="0" applyNumberFormat="1" applyFont="1" applyFill="1" applyBorder="1" applyAlignment="1">
      <alignment/>
    </xf>
    <xf numFmtId="1" fontId="5" fillId="0" borderId="0" xfId="0" applyNumberFormat="1" applyFont="1" applyFill="1" applyBorder="1" applyAlignment="1">
      <alignment/>
    </xf>
    <xf numFmtId="168" fontId="5" fillId="0" borderId="0" xfId="20" applyNumberFormat="1" applyFont="1" applyFill="1" applyBorder="1" applyAlignment="1">
      <alignment/>
    </xf>
    <xf numFmtId="0" fontId="5" fillId="0" borderId="17" xfId="0" applyFont="1" applyFill="1" applyBorder="1" applyAlignment="1">
      <alignment horizontal="justify" vertical="top" wrapText="1"/>
    </xf>
    <xf numFmtId="0" fontId="5" fillId="0" borderId="18" xfId="0" applyFont="1" applyFill="1" applyBorder="1" applyAlignment="1">
      <alignment horizontal="center" vertical="top" wrapText="1"/>
    </xf>
    <xf numFmtId="0" fontId="5" fillId="3" borderId="19" xfId="0" applyFont="1" applyFill="1" applyBorder="1" applyAlignment="1">
      <alignment horizontal="justify" vertical="top" wrapText="1"/>
    </xf>
    <xf numFmtId="0" fontId="5" fillId="3" borderId="2" xfId="0" applyFont="1" applyFill="1" applyBorder="1" applyAlignment="1">
      <alignment horizontal="center" vertical="top" wrapText="1"/>
    </xf>
    <xf numFmtId="0" fontId="5" fillId="0" borderId="15" xfId="0" applyFont="1" applyFill="1" applyBorder="1" applyAlignment="1">
      <alignment horizontal="justify" vertical="top" wrapText="1"/>
    </xf>
    <xf numFmtId="0" fontId="5" fillId="3" borderId="15" xfId="0" applyFont="1" applyFill="1" applyBorder="1" applyAlignment="1">
      <alignment horizontal="center" vertical="top" wrapText="1"/>
    </xf>
    <xf numFmtId="168" fontId="5" fillId="0" borderId="0" xfId="20" applyNumberFormat="1" applyFont="1" applyAlignment="1">
      <alignment/>
    </xf>
    <xf numFmtId="0" fontId="19" fillId="0" borderId="5" xfId="0" applyFont="1" applyFill="1" applyBorder="1" applyAlignment="1">
      <alignment horizontal="center" vertical="top" wrapText="1"/>
    </xf>
    <xf numFmtId="168" fontId="19" fillId="0" borderId="0" xfId="20" applyNumberFormat="1" applyFont="1" applyAlignment="1">
      <alignment/>
    </xf>
    <xf numFmtId="0" fontId="19" fillId="0" borderId="0" xfId="0" applyFont="1" applyFill="1" applyBorder="1" applyAlignment="1">
      <alignment/>
    </xf>
    <xf numFmtId="0" fontId="19" fillId="0" borderId="0" xfId="0" applyFont="1" applyBorder="1" applyAlignment="1">
      <alignment/>
    </xf>
    <xf numFmtId="0" fontId="19" fillId="0" borderId="15" xfId="0" applyFont="1" applyFill="1" applyBorder="1" applyAlignment="1">
      <alignment horizontal="justify" vertical="top" wrapText="1"/>
    </xf>
    <xf numFmtId="0" fontId="19" fillId="0" borderId="18" xfId="0" applyFont="1" applyFill="1" applyBorder="1" applyAlignment="1">
      <alignment horizontal="center" vertical="top" wrapText="1"/>
    </xf>
    <xf numFmtId="0" fontId="5" fillId="3" borderId="5" xfId="0" applyFont="1" applyFill="1" applyBorder="1" applyAlignment="1">
      <alignment horizontal="justify" vertical="top" wrapText="1"/>
    </xf>
    <xf numFmtId="0" fontId="5" fillId="0" borderId="0" xfId="0" applyFont="1" applyAlignment="1">
      <alignment vertical="center"/>
    </xf>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19" fillId="0" borderId="5" xfId="0" applyFont="1" applyBorder="1" applyAlignment="1">
      <alignment/>
    </xf>
    <xf numFmtId="0" fontId="19" fillId="0" borderId="20" xfId="0" applyFont="1" applyBorder="1" applyAlignment="1">
      <alignment horizontal="center" wrapText="1"/>
    </xf>
    <xf numFmtId="0" fontId="19" fillId="0" borderId="0" xfId="0" applyFont="1" applyAlignment="1">
      <alignment horizontal="centerContinuous" vertical="center"/>
    </xf>
    <xf numFmtId="0" fontId="5" fillId="0" borderId="9" xfId="0" applyFont="1" applyBorder="1" applyAlignment="1">
      <alignment horizontal="center" wrapText="1"/>
    </xf>
    <xf numFmtId="0" fontId="19" fillId="0" borderId="21" xfId="0" applyFont="1" applyBorder="1" applyAlignment="1">
      <alignment horizontal="center" wrapText="1"/>
    </xf>
    <xf numFmtId="0" fontId="5" fillId="0" borderId="0" xfId="0" applyFont="1" applyFill="1" applyAlignment="1">
      <alignment/>
    </xf>
    <xf numFmtId="0" fontId="5" fillId="0" borderId="0" xfId="0" applyFont="1" applyBorder="1" applyAlignment="1">
      <alignment/>
    </xf>
    <xf numFmtId="3" fontId="5" fillId="0" borderId="22" xfId="0" applyNumberFormat="1" applyFont="1" applyBorder="1" applyAlignment="1">
      <alignment horizontal="center" wrapText="1"/>
    </xf>
    <xf numFmtId="0" fontId="5" fillId="0" borderId="22" xfId="0" applyFont="1" applyBorder="1" applyAlignment="1">
      <alignment horizontal="center" wrapText="1"/>
    </xf>
    <xf numFmtId="0" fontId="5" fillId="0" borderId="23" xfId="0" applyFont="1" applyBorder="1" applyAlignment="1">
      <alignment horizontal="center" wrapText="1"/>
    </xf>
    <xf numFmtId="10" fontId="5" fillId="0" borderId="24" xfId="0" applyNumberFormat="1" applyFont="1" applyFill="1" applyBorder="1" applyAlignment="1">
      <alignment/>
    </xf>
    <xf numFmtId="10" fontId="5" fillId="0" borderId="24" xfId="0" applyNumberFormat="1" applyFont="1" applyBorder="1" applyAlignment="1">
      <alignment/>
    </xf>
    <xf numFmtId="0" fontId="19" fillId="0" borderId="25" xfId="0" applyFont="1" applyFill="1" applyBorder="1" applyAlignment="1">
      <alignment horizontal="center"/>
    </xf>
    <xf numFmtId="3" fontId="19" fillId="0" borderId="26" xfId="0" applyNumberFormat="1" applyFont="1" applyBorder="1" applyAlignment="1">
      <alignment/>
    </xf>
    <xf numFmtId="10" fontId="19" fillId="0" borderId="26" xfId="0" applyNumberFormat="1" applyFont="1" applyBorder="1" applyAlignment="1">
      <alignment/>
    </xf>
    <xf numFmtId="10" fontId="19" fillId="0" borderId="27" xfId="0" applyNumberFormat="1" applyFont="1" applyFill="1" applyBorder="1" applyAlignment="1">
      <alignment/>
    </xf>
    <xf numFmtId="14" fontId="19" fillId="0" borderId="5" xfId="0" applyNumberFormat="1" applyFont="1" applyFill="1" applyBorder="1" applyAlignment="1">
      <alignment horizontal="left"/>
    </xf>
    <xf numFmtId="0" fontId="7" fillId="0" borderId="0" xfId="0" applyFont="1" applyFill="1" applyAlignment="1">
      <alignment/>
    </xf>
    <xf numFmtId="3" fontId="5" fillId="0" borderId="9" xfId="0" applyNumberFormat="1" applyFont="1" applyBorder="1" applyAlignment="1">
      <alignment horizontal="center" wrapText="1"/>
    </xf>
    <xf numFmtId="0" fontId="5" fillId="0" borderId="28" xfId="0" applyFont="1" applyBorder="1" applyAlignment="1">
      <alignment horizontal="center" wrapText="1"/>
    </xf>
    <xf numFmtId="14" fontId="19" fillId="0" borderId="29" xfId="0" applyNumberFormat="1" applyFont="1" applyFill="1" applyBorder="1" applyAlignment="1">
      <alignment horizontal="left"/>
    </xf>
    <xf numFmtId="14" fontId="19" fillId="0" borderId="10" xfId="0" applyNumberFormat="1" applyFont="1" applyFill="1" applyBorder="1" applyAlignment="1">
      <alignment horizontal="left"/>
    </xf>
    <xf numFmtId="169" fontId="19" fillId="0" borderId="5" xfId="0" applyNumberFormat="1" applyFont="1" applyFill="1" applyBorder="1" applyAlignment="1">
      <alignment horizontal="center"/>
    </xf>
    <xf numFmtId="169" fontId="19" fillId="0" borderId="0" xfId="0" applyNumberFormat="1" applyFont="1" applyFill="1" applyBorder="1" applyAlignment="1">
      <alignment horizontal="center"/>
    </xf>
    <xf numFmtId="3" fontId="5" fillId="0" borderId="0" xfId="0" applyNumberFormat="1" applyFont="1" applyBorder="1" applyAlignment="1">
      <alignment/>
    </xf>
    <xf numFmtId="3" fontId="19" fillId="0" borderId="5" xfId="0" applyNumberFormat="1" applyFont="1" applyBorder="1" applyAlignment="1">
      <alignment horizontal="center" wrapText="1"/>
    </xf>
    <xf numFmtId="165" fontId="5" fillId="3" borderId="30" xfId="0" applyNumberFormat="1" applyFont="1" applyFill="1" applyBorder="1" applyAlignment="1">
      <alignment/>
    </xf>
    <xf numFmtId="9" fontId="5" fillId="0" borderId="31" xfId="43" applyFont="1" applyFill="1" applyBorder="1" applyAlignment="1">
      <alignment horizontal="right" vertical="center"/>
    </xf>
    <xf numFmtId="9" fontId="5" fillId="0" borderId="22" xfId="43" applyFont="1" applyFill="1" applyBorder="1" applyAlignment="1">
      <alignment horizontal="right" vertical="center"/>
    </xf>
    <xf numFmtId="9" fontId="5" fillId="0" borderId="23" xfId="43" applyFont="1" applyFill="1" applyBorder="1" applyAlignment="1">
      <alignment horizontal="right" vertical="center"/>
    </xf>
    <xf numFmtId="9" fontId="5" fillId="0" borderId="32" xfId="43" applyFont="1" applyFill="1" applyBorder="1" applyAlignment="1">
      <alignment horizontal="right" vertical="center"/>
    </xf>
    <xf numFmtId="9" fontId="5" fillId="0" borderId="5" xfId="43" applyFont="1" applyFill="1" applyBorder="1" applyAlignment="1">
      <alignment horizontal="right" vertical="center"/>
    </xf>
    <xf numFmtId="9" fontId="5" fillId="0" borderId="24" xfId="43" applyFont="1" applyFill="1" applyBorder="1" applyAlignment="1">
      <alignment horizontal="right" vertical="center"/>
    </xf>
    <xf numFmtId="165" fontId="5" fillId="0" borderId="33" xfId="0" applyNumberFormat="1" applyFont="1" applyFill="1" applyBorder="1" applyAlignment="1">
      <alignment horizontal="justify" vertical="center" wrapText="1"/>
    </xf>
    <xf numFmtId="9" fontId="5" fillId="0" borderId="34" xfId="43" applyFont="1" applyFill="1" applyBorder="1" applyAlignment="1">
      <alignment horizontal="right" vertical="center"/>
    </xf>
    <xf numFmtId="9" fontId="5" fillId="0" borderId="26" xfId="43" applyFont="1" applyFill="1" applyBorder="1" applyAlignment="1">
      <alignment horizontal="right" vertical="center"/>
    </xf>
    <xf numFmtId="9" fontId="5" fillId="0" borderId="27" xfId="43" applyFont="1" applyFill="1" applyBorder="1" applyAlignment="1">
      <alignment horizontal="right" vertical="center"/>
    </xf>
    <xf numFmtId="165" fontId="19" fillId="0" borderId="35" xfId="0" applyNumberFormat="1" applyFont="1" applyFill="1" applyBorder="1" applyAlignment="1">
      <alignment horizontal="justify" vertical="center" wrapText="1"/>
    </xf>
    <xf numFmtId="9" fontId="19" fillId="0" borderId="20" xfId="43" applyFont="1" applyFill="1" applyBorder="1" applyAlignment="1">
      <alignment horizontal="right" vertical="center"/>
    </xf>
    <xf numFmtId="9" fontId="19" fillId="0" borderId="9" xfId="43" applyFont="1" applyFill="1" applyBorder="1" applyAlignment="1">
      <alignment horizontal="right" vertical="center"/>
    </xf>
    <xf numFmtId="9" fontId="19" fillId="0" borderId="28" xfId="43" applyFont="1" applyFill="1" applyBorder="1" applyAlignment="1">
      <alignment horizontal="right" vertical="center"/>
    </xf>
    <xf numFmtId="165" fontId="5" fillId="3" borderId="0" xfId="0" applyNumberFormat="1" applyFont="1" applyFill="1" applyBorder="1" applyAlignment="1">
      <alignment horizontal="justify" wrapText="1"/>
    </xf>
    <xf numFmtId="165" fontId="5" fillId="3" borderId="0" xfId="0" applyNumberFormat="1" applyFont="1" applyFill="1" applyBorder="1" applyAlignment="1">
      <alignment horizontal="right" vertical="center" wrapText="1"/>
    </xf>
    <xf numFmtId="165" fontId="5" fillId="3" borderId="36" xfId="0" applyNumberFormat="1" applyFont="1" applyFill="1" applyBorder="1" applyAlignment="1">
      <alignment horizontal="right" vertical="center" wrapText="1"/>
    </xf>
    <xf numFmtId="165" fontId="5" fillId="3" borderId="37" xfId="0" applyNumberFormat="1" applyFont="1" applyFill="1" applyBorder="1" applyAlignment="1">
      <alignment horizontal="right" vertical="center" wrapText="1"/>
    </xf>
    <xf numFmtId="9" fontId="5" fillId="0" borderId="38" xfId="43" applyFont="1" applyFill="1" applyBorder="1" applyAlignment="1">
      <alignment horizontal="right" vertical="center"/>
    </xf>
    <xf numFmtId="9" fontId="5" fillId="0" borderId="39" xfId="43" applyFont="1" applyFill="1" applyBorder="1" applyAlignment="1">
      <alignment horizontal="right" vertical="center"/>
    </xf>
    <xf numFmtId="165" fontId="5" fillId="3" borderId="13" xfId="0" applyNumberFormat="1" applyFont="1" applyFill="1" applyBorder="1" applyAlignment="1">
      <alignment horizontal="right" vertical="center" wrapText="1"/>
    </xf>
    <xf numFmtId="165" fontId="5" fillId="3" borderId="14" xfId="0" applyNumberFormat="1" applyFont="1" applyFill="1" applyBorder="1" applyAlignment="1">
      <alignment horizontal="right" vertical="center" wrapText="1"/>
    </xf>
    <xf numFmtId="164" fontId="5" fillId="3" borderId="35" xfId="0" applyNumberFormat="1" applyFont="1" applyFill="1" applyBorder="1" applyAlignment="1">
      <alignment/>
    </xf>
    <xf numFmtId="164" fontId="5" fillId="3" borderId="2" xfId="0" applyNumberFormat="1" applyFont="1" applyFill="1" applyBorder="1" applyAlignment="1">
      <alignment/>
    </xf>
    <xf numFmtId="164" fontId="5" fillId="3" borderId="40" xfId="0" applyNumberFormat="1" applyFont="1" applyFill="1" applyBorder="1" applyAlignment="1">
      <alignment/>
    </xf>
    <xf numFmtId="165" fontId="5" fillId="0" borderId="11" xfId="0" applyNumberFormat="1" applyFont="1" applyFill="1" applyBorder="1" applyAlignment="1">
      <alignment horizontal="left" vertical="center"/>
    </xf>
    <xf numFmtId="168" fontId="5" fillId="3" borderId="35" xfId="20" applyNumberFormat="1" applyFont="1" applyFill="1" applyBorder="1" applyAlignment="1">
      <alignment horizontal="right" vertical="center"/>
    </xf>
    <xf numFmtId="168" fontId="5" fillId="3" borderId="2" xfId="20" applyNumberFormat="1" applyFont="1" applyFill="1" applyBorder="1" applyAlignment="1">
      <alignment vertical="top"/>
    </xf>
    <xf numFmtId="168" fontId="5" fillId="3" borderId="40" xfId="20" applyNumberFormat="1" applyFont="1" applyFill="1" applyBorder="1" applyAlignment="1">
      <alignment vertical="top"/>
    </xf>
    <xf numFmtId="0" fontId="19" fillId="0" borderId="11" xfId="0" applyFont="1" applyFill="1" applyBorder="1" applyAlignment="1">
      <alignment horizontal="left"/>
    </xf>
    <xf numFmtId="0" fontId="19" fillId="0" borderId="11" xfId="0" applyFont="1" applyFill="1" applyBorder="1" applyAlignment="1">
      <alignment horizontal="left" vertical="center" wrapText="1"/>
    </xf>
    <xf numFmtId="0" fontId="5" fillId="0" borderId="29" xfId="0" applyFont="1" applyFill="1" applyBorder="1" applyAlignment="1">
      <alignment horizontal="left" vertical="center" wrapText="1"/>
    </xf>
    <xf numFmtId="165" fontId="5" fillId="0" borderId="29" xfId="0" applyNumberFormat="1" applyFont="1" applyFill="1" applyBorder="1" applyAlignment="1">
      <alignment horizontal="left" vertical="center" wrapText="1"/>
    </xf>
    <xf numFmtId="165" fontId="5" fillId="0" borderId="10" xfId="0" applyNumberFormat="1" applyFont="1" applyFill="1" applyBorder="1" applyAlignment="1">
      <alignment horizontal="left" vertical="center" wrapText="1"/>
    </xf>
    <xf numFmtId="165" fontId="5" fillId="0" borderId="33" xfId="0" applyNumberFormat="1" applyFont="1" applyFill="1" applyBorder="1" applyAlignment="1">
      <alignment horizontal="left" vertical="center" wrapText="1"/>
    </xf>
    <xf numFmtId="165" fontId="19" fillId="0" borderId="35" xfId="0" applyNumberFormat="1" applyFont="1" applyFill="1" applyBorder="1" applyAlignment="1">
      <alignment horizontal="left" vertical="center" wrapText="1"/>
    </xf>
    <xf numFmtId="165" fontId="5" fillId="3" borderId="41" xfId="0" applyNumberFormat="1" applyFont="1" applyFill="1" applyBorder="1" applyAlignment="1">
      <alignment horizontal="left" vertical="top" wrapText="1"/>
    </xf>
    <xf numFmtId="165" fontId="5" fillId="3" borderId="35" xfId="0" applyNumberFormat="1" applyFont="1" applyFill="1" applyBorder="1" applyAlignment="1">
      <alignment horizontal="left" vertical="top" wrapText="1"/>
    </xf>
    <xf numFmtId="165" fontId="19" fillId="0" borderId="41" xfId="0" applyNumberFormat="1" applyFont="1" applyFill="1" applyBorder="1" applyAlignment="1">
      <alignment horizontal="left" vertical="center" wrapText="1"/>
    </xf>
    <xf numFmtId="164" fontId="5" fillId="0" borderId="35" xfId="0" applyNumberFormat="1" applyFont="1" applyFill="1" applyBorder="1" applyAlignment="1">
      <alignment horizontal="left" vertical="center" wrapText="1"/>
    </xf>
    <xf numFmtId="165" fontId="5" fillId="0" borderId="0" xfId="0" applyNumberFormat="1" applyFont="1" applyFill="1" applyAlignment="1">
      <alignment horizontal="left"/>
    </xf>
    <xf numFmtId="0" fontId="5" fillId="0" borderId="0" xfId="0" applyFont="1" applyFill="1" applyAlignment="1">
      <alignment horizontal="left"/>
    </xf>
    <xf numFmtId="0" fontId="23" fillId="0" borderId="0" xfId="0" applyFont="1" applyAlignment="1">
      <alignment horizontal="centerContinuous"/>
    </xf>
    <xf numFmtId="0" fontId="5" fillId="0" borderId="42" xfId="0" applyFont="1" applyBorder="1" applyAlignment="1">
      <alignment horizontal="centerContinuous" vertical="top" wrapText="1"/>
    </xf>
    <xf numFmtId="0" fontId="5" fillId="0" borderId="10" xfId="0" applyFont="1" applyBorder="1" applyAlignment="1">
      <alignment/>
    </xf>
    <xf numFmtId="0" fontId="5" fillId="0" borderId="43" xfId="0" applyFont="1" applyBorder="1" applyAlignment="1">
      <alignment/>
    </xf>
    <xf numFmtId="0" fontId="19" fillId="0" borderId="35" xfId="0" applyFont="1" applyBorder="1" applyAlignment="1">
      <alignment/>
    </xf>
    <xf numFmtId="0" fontId="5" fillId="0" borderId="0" xfId="0" applyFont="1" applyBorder="1" applyAlignment="1">
      <alignment/>
    </xf>
    <xf numFmtId="167" fontId="5" fillId="0" borderId="0" xfId="17" applyNumberFormat="1" applyFont="1" applyBorder="1" applyAlignment="1">
      <alignment/>
    </xf>
    <xf numFmtId="175" fontId="5" fillId="0" borderId="0" xfId="17" applyNumberFormat="1" applyFont="1" applyBorder="1" applyAlignment="1">
      <alignment/>
    </xf>
    <xf numFmtId="3" fontId="19" fillId="0" borderId="0" xfId="0" applyNumberFormat="1" applyFont="1" applyFill="1" applyBorder="1" applyAlignment="1">
      <alignment/>
    </xf>
    <xf numFmtId="0" fontId="5" fillId="0" borderId="0" xfId="0" applyFont="1" applyBorder="1" applyAlignment="1">
      <alignment horizontal="center" wrapText="1"/>
    </xf>
    <xf numFmtId="0" fontId="19" fillId="0" borderId="30" xfId="0" applyFont="1" applyBorder="1" applyAlignment="1">
      <alignment horizontal="center" wrapText="1"/>
    </xf>
    <xf numFmtId="0" fontId="19" fillId="0" borderId="14" xfId="0" applyFont="1" applyBorder="1" applyAlignment="1">
      <alignment horizontal="center" wrapText="1"/>
    </xf>
    <xf numFmtId="17" fontId="5" fillId="0" borderId="42" xfId="0" applyNumberFormat="1" applyFont="1" applyBorder="1" applyAlignment="1">
      <alignment horizontal="left" vertical="top" wrapText="1"/>
    </xf>
    <xf numFmtId="17" fontId="5" fillId="0" borderId="10" xfId="0" applyNumberFormat="1" applyFont="1" applyBorder="1" applyAlignment="1">
      <alignment horizontal="left" vertical="top" wrapText="1"/>
    </xf>
    <xf numFmtId="3" fontId="5" fillId="0" borderId="44" xfId="0" applyNumberFormat="1" applyFont="1" applyBorder="1" applyAlignment="1">
      <alignment horizontal="center" vertical="top" wrapText="1"/>
    </xf>
    <xf numFmtId="3" fontId="5" fillId="0" borderId="5" xfId="0" applyNumberFormat="1" applyFont="1" applyBorder="1" applyAlignment="1">
      <alignment horizontal="center" vertical="top" wrapText="1"/>
    </xf>
    <xf numFmtId="1" fontId="5" fillId="0" borderId="24" xfId="0" applyNumberFormat="1" applyFont="1" applyBorder="1" applyAlignment="1">
      <alignment horizontal="center" vertical="top" wrapText="1"/>
    </xf>
    <xf numFmtId="1" fontId="5" fillId="0" borderId="32" xfId="17" applyNumberFormat="1" applyFont="1" applyFill="1" applyBorder="1" applyAlignment="1">
      <alignment horizontal="center" vertical="top" wrapText="1"/>
    </xf>
    <xf numFmtId="1" fontId="5" fillId="0" borderId="5" xfId="17" applyNumberFormat="1" applyFont="1" applyFill="1" applyBorder="1" applyAlignment="1">
      <alignment horizontal="center" vertical="top" wrapText="1"/>
    </xf>
    <xf numFmtId="1" fontId="5" fillId="0" borderId="24" xfId="17" applyNumberFormat="1" applyFont="1" applyFill="1" applyBorder="1" applyAlignment="1">
      <alignment horizontal="center" vertical="top" wrapText="1"/>
    </xf>
    <xf numFmtId="3" fontId="5" fillId="0" borderId="44" xfId="17" applyNumberFormat="1" applyFont="1" applyFill="1" applyBorder="1" applyAlignment="1">
      <alignment horizontal="center" vertical="top" wrapText="1"/>
    </xf>
    <xf numFmtId="3" fontId="5" fillId="0" borderId="5" xfId="17" applyNumberFormat="1" applyFont="1" applyFill="1" applyBorder="1" applyAlignment="1">
      <alignment horizontal="center" vertical="top" wrapText="1"/>
    </xf>
    <xf numFmtId="3" fontId="5" fillId="0" borderId="16" xfId="17" applyNumberFormat="1" applyFont="1" applyFill="1" applyBorder="1" applyAlignment="1">
      <alignment horizontal="center" vertical="top" wrapText="1"/>
    </xf>
    <xf numFmtId="3" fontId="5" fillId="0" borderId="44" xfId="17" applyNumberFormat="1" applyFont="1" applyFill="1" applyBorder="1" applyAlignment="1">
      <alignment horizontal="center" vertical="top" wrapText="1"/>
    </xf>
    <xf numFmtId="3" fontId="5" fillId="0" borderId="5" xfId="17" applyNumberFormat="1" applyFont="1" applyFill="1" applyBorder="1" applyAlignment="1">
      <alignment horizontal="center" vertical="top" wrapText="1"/>
    </xf>
    <xf numFmtId="3" fontId="5" fillId="0" borderId="24" xfId="17" applyNumberFormat="1" applyFont="1" applyFill="1" applyBorder="1" applyAlignment="1">
      <alignment horizontal="center" vertical="top" wrapText="1"/>
    </xf>
    <xf numFmtId="3" fontId="5" fillId="0" borderId="5" xfId="17" applyNumberFormat="1" applyFont="1" applyBorder="1" applyAlignment="1">
      <alignment horizontal="center" vertical="top" wrapText="1"/>
    </xf>
    <xf numFmtId="3" fontId="5" fillId="0" borderId="24" xfId="17" applyNumberFormat="1" applyFont="1" applyBorder="1" applyAlignment="1">
      <alignment horizontal="center" vertical="top" wrapText="1"/>
    </xf>
    <xf numFmtId="3" fontId="5" fillId="0" borderId="32" xfId="0" applyNumberFormat="1" applyFont="1" applyBorder="1" applyAlignment="1">
      <alignment horizontal="center" vertical="top" wrapText="1"/>
    </xf>
    <xf numFmtId="3" fontId="5" fillId="0" borderId="16" xfId="17" applyNumberFormat="1" applyFont="1" applyBorder="1" applyAlignment="1">
      <alignment horizontal="center" vertical="top" wrapText="1"/>
    </xf>
    <xf numFmtId="3" fontId="5" fillId="0" borderId="44" xfId="0" applyNumberFormat="1" applyFont="1" applyBorder="1" applyAlignment="1">
      <alignment horizontal="center" vertical="top" wrapText="1"/>
    </xf>
    <xf numFmtId="3" fontId="5" fillId="0" borderId="32" xfId="17" applyNumberFormat="1" applyFont="1" applyFill="1" applyBorder="1" applyAlignment="1">
      <alignment horizontal="center" vertical="top" wrapText="1"/>
    </xf>
    <xf numFmtId="3" fontId="5" fillId="0" borderId="24" xfId="17" applyNumberFormat="1" applyFont="1" applyFill="1" applyBorder="1" applyAlignment="1">
      <alignment horizontal="center" vertical="top" wrapText="1"/>
    </xf>
    <xf numFmtId="3" fontId="5" fillId="0" borderId="32" xfId="0" applyNumberFormat="1" applyFont="1" applyBorder="1" applyAlignment="1">
      <alignment horizontal="center" vertical="top" wrapText="1"/>
    </xf>
    <xf numFmtId="1" fontId="5" fillId="0" borderId="32" xfId="0" applyNumberFormat="1" applyFont="1" applyBorder="1" applyAlignment="1">
      <alignment horizontal="center" vertical="top" wrapText="1"/>
    </xf>
    <xf numFmtId="167" fontId="5" fillId="0" borderId="44" xfId="17" applyNumberFormat="1" applyFont="1" applyFill="1" applyBorder="1" applyAlignment="1">
      <alignment vertical="top" wrapText="1"/>
    </xf>
    <xf numFmtId="167" fontId="5" fillId="0" borderId="44" xfId="17" applyNumberFormat="1" applyFont="1" applyFill="1" applyBorder="1" applyAlignment="1">
      <alignment horizontal="center" vertical="top" wrapText="1"/>
    </xf>
    <xf numFmtId="17" fontId="5" fillId="0" borderId="43" xfId="0" applyNumberFormat="1" applyFont="1" applyBorder="1" applyAlignment="1">
      <alignment horizontal="left" vertical="top" wrapText="1"/>
    </xf>
    <xf numFmtId="167" fontId="5" fillId="0" borderId="25" xfId="17" applyNumberFormat="1" applyFont="1" applyFill="1" applyBorder="1" applyAlignment="1">
      <alignment vertical="top" wrapText="1"/>
    </xf>
    <xf numFmtId="3" fontId="5" fillId="0" borderId="26" xfId="17" applyNumberFormat="1" applyFont="1" applyBorder="1" applyAlignment="1">
      <alignment horizontal="center" vertical="top" wrapText="1"/>
    </xf>
    <xf numFmtId="3" fontId="5" fillId="0" borderId="27" xfId="17" applyNumberFormat="1" applyFont="1" applyBorder="1" applyAlignment="1">
      <alignment horizontal="center" vertical="top" wrapText="1"/>
    </xf>
    <xf numFmtId="1" fontId="5" fillId="0" borderId="34" xfId="17" applyNumberFormat="1" applyFont="1" applyFill="1" applyBorder="1" applyAlignment="1">
      <alignment horizontal="center" vertical="top" wrapText="1"/>
    </xf>
    <xf numFmtId="1" fontId="5" fillId="0" borderId="26" xfId="17" applyNumberFormat="1" applyFont="1" applyFill="1" applyBorder="1" applyAlignment="1">
      <alignment horizontal="center" vertical="top" wrapText="1"/>
    </xf>
    <xf numFmtId="1" fontId="5" fillId="0" borderId="27" xfId="17" applyNumberFormat="1" applyFont="1" applyFill="1" applyBorder="1" applyAlignment="1">
      <alignment horizontal="center" vertical="top" wrapText="1"/>
    </xf>
    <xf numFmtId="1" fontId="5" fillId="0" borderId="34" xfId="0" applyNumberFormat="1" applyFont="1" applyBorder="1" applyAlignment="1">
      <alignment horizontal="center" vertical="top" wrapText="1"/>
    </xf>
    <xf numFmtId="3" fontId="5" fillId="0" borderId="45" xfId="17" applyNumberFormat="1" applyFont="1" applyBorder="1" applyAlignment="1">
      <alignment horizontal="center" vertical="top" wrapText="1"/>
    </xf>
    <xf numFmtId="167" fontId="5" fillId="0" borderId="25" xfId="17" applyNumberFormat="1" applyFont="1" applyFill="1" applyBorder="1" applyAlignment="1">
      <alignment horizontal="center" vertical="top" wrapText="1"/>
    </xf>
    <xf numFmtId="3" fontId="5" fillId="0" borderId="0" xfId="0" applyNumberFormat="1" applyFont="1" applyBorder="1" applyAlignment="1">
      <alignment vertical="top" wrapText="1"/>
    </xf>
    <xf numFmtId="164" fontId="19" fillId="0" borderId="0" xfId="0" applyNumberFormat="1" applyFont="1" applyFill="1" applyBorder="1" applyAlignment="1">
      <alignment horizontal="center" wrapText="1"/>
    </xf>
    <xf numFmtId="0" fontId="19" fillId="0" borderId="29" xfId="0" applyFont="1" applyFill="1" applyBorder="1" applyAlignment="1">
      <alignment horizontal="justify" vertical="center" wrapText="1"/>
    </xf>
    <xf numFmtId="165" fontId="5" fillId="3" borderId="42" xfId="0" applyNumberFormat="1" applyFont="1" applyFill="1" applyBorder="1" applyAlignment="1">
      <alignment vertical="center"/>
    </xf>
    <xf numFmtId="165" fontId="5" fillId="3" borderId="46" xfId="0" applyNumberFormat="1" applyFont="1" applyFill="1" applyBorder="1" applyAlignment="1">
      <alignment vertical="center"/>
    </xf>
    <xf numFmtId="165" fontId="5" fillId="3" borderId="47" xfId="0" applyNumberFormat="1" applyFont="1" applyFill="1" applyBorder="1" applyAlignment="1">
      <alignment vertical="center"/>
    </xf>
    <xf numFmtId="168" fontId="5" fillId="0" borderId="29" xfId="20" applyNumberFormat="1" applyFont="1" applyFill="1" applyBorder="1" applyAlignment="1">
      <alignment vertical="center"/>
    </xf>
    <xf numFmtId="168" fontId="5" fillId="0" borderId="38" xfId="20" applyNumberFormat="1" applyFont="1" applyFill="1" applyBorder="1" applyAlignment="1">
      <alignment vertical="center" wrapText="1"/>
    </xf>
    <xf numFmtId="168" fontId="5" fillId="0" borderId="48" xfId="20" applyNumberFormat="1" applyFont="1" applyFill="1" applyBorder="1" applyAlignment="1">
      <alignment vertical="center"/>
    </xf>
    <xf numFmtId="168" fontId="5" fillId="0" borderId="49" xfId="20" applyNumberFormat="1" applyFont="1" applyFill="1" applyBorder="1" applyAlignment="1">
      <alignment vertical="center" wrapText="1"/>
    </xf>
    <xf numFmtId="168" fontId="5" fillId="0" borderId="39" xfId="20" applyNumberFormat="1" applyFont="1" applyFill="1" applyBorder="1" applyAlignment="1">
      <alignment vertical="center" wrapText="1"/>
    </xf>
    <xf numFmtId="168" fontId="5" fillId="0" borderId="50" xfId="20" applyNumberFormat="1" applyFont="1" applyFill="1" applyBorder="1" applyAlignment="1">
      <alignment vertical="center" wrapText="1"/>
    </xf>
    <xf numFmtId="9" fontId="5" fillId="0" borderId="44" xfId="43" applyFont="1" applyFill="1" applyBorder="1" applyAlignment="1">
      <alignment horizontal="right" vertical="center"/>
    </xf>
    <xf numFmtId="9" fontId="5" fillId="0" borderId="51" xfId="43" applyFont="1" applyFill="1" applyBorder="1" applyAlignment="1">
      <alignment horizontal="right" vertical="center"/>
    </xf>
    <xf numFmtId="165" fontId="5" fillId="0" borderId="0" xfId="0" applyNumberFormat="1" applyFont="1" applyFill="1" applyBorder="1" applyAlignment="1">
      <alignment vertical="center"/>
    </xf>
    <xf numFmtId="168" fontId="5" fillId="0" borderId="10" xfId="20" applyNumberFormat="1" applyFont="1" applyFill="1" applyBorder="1" applyAlignment="1">
      <alignment vertical="center"/>
    </xf>
    <xf numFmtId="9" fontId="5" fillId="0" borderId="52" xfId="43" applyFont="1" applyFill="1" applyBorder="1" applyAlignment="1">
      <alignment horizontal="right" vertical="center"/>
    </xf>
    <xf numFmtId="9" fontId="5" fillId="0" borderId="18" xfId="43" applyFont="1" applyFill="1" applyBorder="1" applyAlignment="1">
      <alignment horizontal="right" vertical="center"/>
    </xf>
    <xf numFmtId="9" fontId="5" fillId="0" borderId="53" xfId="43" applyFont="1" applyFill="1" applyBorder="1" applyAlignment="1">
      <alignment horizontal="right" vertical="center"/>
    </xf>
    <xf numFmtId="168" fontId="19" fillId="0" borderId="9" xfId="20" applyNumberFormat="1" applyFont="1" applyFill="1" applyBorder="1" applyAlignment="1">
      <alignment vertical="center" wrapText="1"/>
    </xf>
    <xf numFmtId="168" fontId="19" fillId="0" borderId="20" xfId="20" applyNumberFormat="1" applyFont="1" applyFill="1" applyBorder="1" applyAlignment="1">
      <alignment vertical="center"/>
    </xf>
    <xf numFmtId="165" fontId="5" fillId="3" borderId="54" xfId="0" applyNumberFormat="1" applyFont="1" applyFill="1" applyBorder="1" applyAlignment="1">
      <alignment horizontal="center" vertical="center" wrapText="1"/>
    </xf>
    <xf numFmtId="165" fontId="5" fillId="3" borderId="48" xfId="0" applyNumberFormat="1" applyFont="1" applyFill="1" applyBorder="1" applyAlignment="1">
      <alignment horizontal="center" vertical="center" wrapText="1"/>
    </xf>
    <xf numFmtId="165" fontId="19" fillId="0" borderId="29" xfId="0" applyNumberFormat="1" applyFont="1" applyFill="1" applyBorder="1" applyAlignment="1">
      <alignment horizontal="justify" vertical="center" wrapText="1"/>
    </xf>
    <xf numFmtId="165" fontId="5" fillId="3" borderId="10"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168" fontId="5" fillId="0" borderId="29" xfId="20" applyNumberFormat="1" applyFont="1" applyFill="1" applyBorder="1" applyAlignment="1">
      <alignment vertical="center" wrapText="1"/>
    </xf>
    <xf numFmtId="168" fontId="5" fillId="0" borderId="55" xfId="20" applyNumberFormat="1" applyFont="1" applyFill="1" applyBorder="1" applyAlignment="1">
      <alignment vertical="center" wrapText="1"/>
    </xf>
    <xf numFmtId="9" fontId="5" fillId="0" borderId="49" xfId="43" applyFont="1" applyFill="1" applyBorder="1" applyAlignment="1">
      <alignment horizontal="right" vertical="center"/>
    </xf>
    <xf numFmtId="168" fontId="5" fillId="0" borderId="56" xfId="20" applyNumberFormat="1" applyFont="1" applyFill="1" applyBorder="1" applyAlignment="1">
      <alignment vertical="center" wrapText="1"/>
    </xf>
    <xf numFmtId="168" fontId="5" fillId="0" borderId="18" xfId="20" applyNumberFormat="1" applyFont="1" applyFill="1" applyBorder="1" applyAlignment="1">
      <alignment vertical="center" wrapText="1"/>
    </xf>
    <xf numFmtId="9" fontId="5" fillId="0" borderId="57" xfId="43" applyFont="1" applyFill="1" applyBorder="1" applyAlignment="1">
      <alignment horizontal="right" vertical="center"/>
    </xf>
    <xf numFmtId="168" fontId="19" fillId="0" borderId="20" xfId="20" applyNumberFormat="1" applyFont="1" applyFill="1" applyBorder="1" applyAlignment="1">
      <alignment vertical="center" wrapText="1"/>
    </xf>
    <xf numFmtId="9" fontId="19" fillId="0" borderId="9" xfId="43" applyFont="1" applyFill="1" applyBorder="1" applyAlignment="1">
      <alignment vertical="center"/>
    </xf>
    <xf numFmtId="9" fontId="19" fillId="0" borderId="28" xfId="43" applyFont="1" applyFill="1" applyBorder="1" applyAlignment="1">
      <alignment vertical="center"/>
    </xf>
    <xf numFmtId="1" fontId="19" fillId="0" borderId="36" xfId="0" applyNumberFormat="1" applyFont="1" applyBorder="1" applyAlignment="1">
      <alignment horizontal="center" wrapText="1"/>
    </xf>
    <xf numFmtId="1" fontId="19" fillId="0" borderId="0" xfId="0" applyNumberFormat="1" applyFont="1" applyBorder="1" applyAlignment="1">
      <alignment horizontal="center" wrapText="1"/>
    </xf>
    <xf numFmtId="0" fontId="19" fillId="0" borderId="17" xfId="0" applyFont="1" applyBorder="1" applyAlignment="1">
      <alignment/>
    </xf>
    <xf numFmtId="9" fontId="5" fillId="0" borderId="44" xfId="43" applyFont="1" applyBorder="1" applyAlignment="1">
      <alignment horizontal="right" vertical="center" wrapText="1"/>
    </xf>
    <xf numFmtId="9" fontId="5" fillId="0" borderId="5" xfId="43" applyFont="1" applyBorder="1" applyAlignment="1">
      <alignment horizontal="right" vertical="center" wrapText="1"/>
    </xf>
    <xf numFmtId="9" fontId="5" fillId="0" borderId="24" xfId="43" applyFont="1" applyBorder="1" applyAlignment="1">
      <alignment horizontal="right" vertical="center" wrapText="1"/>
    </xf>
    <xf numFmtId="9" fontId="5" fillId="0" borderId="25" xfId="43" applyFont="1" applyBorder="1" applyAlignment="1">
      <alignment horizontal="right" vertical="center" wrapText="1"/>
    </xf>
    <xf numFmtId="9" fontId="5" fillId="0" borderId="26" xfId="43" applyFont="1" applyBorder="1" applyAlignment="1">
      <alignment horizontal="right" vertical="center" wrapText="1"/>
    </xf>
    <xf numFmtId="9" fontId="5" fillId="0" borderId="27" xfId="43" applyFont="1" applyBorder="1" applyAlignment="1">
      <alignment horizontal="right" vertical="center" wrapText="1"/>
    </xf>
    <xf numFmtId="9" fontId="5" fillId="0" borderId="21" xfId="43" applyFont="1" applyBorder="1" applyAlignment="1">
      <alignment horizontal="right" vertical="center" wrapText="1"/>
    </xf>
    <xf numFmtId="9" fontId="5" fillId="0" borderId="22" xfId="43" applyNumberFormat="1" applyFont="1" applyBorder="1" applyAlignment="1">
      <alignment horizontal="right" vertical="center" wrapText="1"/>
    </xf>
    <xf numFmtId="9" fontId="5" fillId="0" borderId="23" xfId="0" applyNumberFormat="1" applyFont="1" applyBorder="1" applyAlignment="1">
      <alignment horizontal="right" vertical="center" wrapText="1"/>
    </xf>
    <xf numFmtId="9" fontId="5" fillId="0" borderId="5" xfId="43" applyNumberFormat="1" applyFont="1" applyBorder="1" applyAlignment="1">
      <alignment horizontal="right" vertical="center" wrapText="1"/>
    </xf>
    <xf numFmtId="9" fontId="5" fillId="0" borderId="24" xfId="0" applyNumberFormat="1" applyFont="1" applyBorder="1" applyAlignment="1">
      <alignment horizontal="right" vertical="center" wrapText="1"/>
    </xf>
    <xf numFmtId="9" fontId="5" fillId="0" borderId="58" xfId="43" applyFont="1" applyBorder="1" applyAlignment="1">
      <alignment horizontal="right" vertical="center" wrapText="1"/>
    </xf>
    <xf numFmtId="9" fontId="5" fillId="0" borderId="59" xfId="43" applyNumberFormat="1" applyFont="1" applyBorder="1" applyAlignment="1">
      <alignment horizontal="right" vertical="center" wrapText="1"/>
    </xf>
    <xf numFmtId="9" fontId="5" fillId="0" borderId="60" xfId="0" applyNumberFormat="1" applyFont="1" applyBorder="1" applyAlignment="1">
      <alignment horizontal="right" vertical="center" wrapText="1"/>
    </xf>
    <xf numFmtId="9" fontId="5" fillId="0" borderId="61" xfId="43" applyFont="1" applyBorder="1" applyAlignment="1">
      <alignment horizontal="right" vertical="center" wrapText="1"/>
    </xf>
    <xf numFmtId="9" fontId="5" fillId="0" borderId="62" xfId="43" applyNumberFormat="1" applyFont="1" applyBorder="1" applyAlignment="1">
      <alignment horizontal="right" vertical="center" wrapText="1"/>
    </xf>
    <xf numFmtId="9" fontId="5" fillId="0" borderId="63" xfId="0" applyNumberFormat="1" applyFont="1" applyBorder="1" applyAlignment="1">
      <alignment horizontal="right" vertical="center" wrapText="1"/>
    </xf>
    <xf numFmtId="9" fontId="5" fillId="0" borderId="22" xfId="43" applyFont="1" applyBorder="1" applyAlignment="1">
      <alignment horizontal="right" vertical="center" wrapText="1"/>
    </xf>
    <xf numFmtId="9" fontId="5" fillId="0" borderId="23" xfId="43" applyFont="1" applyBorder="1" applyAlignment="1">
      <alignment horizontal="right" vertical="center" wrapText="1"/>
    </xf>
    <xf numFmtId="0" fontId="5" fillId="3" borderId="0" xfId="0" applyFont="1" applyFill="1" applyAlignment="1">
      <alignment/>
    </xf>
    <xf numFmtId="164"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vertical="center" wrapText="1"/>
    </xf>
    <xf numFmtId="9" fontId="5" fillId="0" borderId="0" xfId="43" applyFont="1" applyFill="1" applyBorder="1" applyAlignment="1">
      <alignment horizontal="right" wrapText="1"/>
    </xf>
    <xf numFmtId="10" fontId="5" fillId="0" borderId="0" xfId="0" applyNumberFormat="1" applyFont="1" applyAlignment="1">
      <alignment/>
    </xf>
    <xf numFmtId="0" fontId="21" fillId="0" borderId="0" xfId="0" applyFont="1" applyFill="1" applyAlignment="1">
      <alignment/>
    </xf>
    <xf numFmtId="0" fontId="21" fillId="0" borderId="0" xfId="0" applyFont="1" applyAlignment="1">
      <alignment/>
    </xf>
    <xf numFmtId="0" fontId="21" fillId="0" borderId="0" xfId="0" applyFont="1" applyAlignment="1">
      <alignment/>
    </xf>
    <xf numFmtId="0" fontId="21" fillId="0" borderId="0" xfId="0" applyFont="1" applyAlignment="1">
      <alignment horizontal="left"/>
    </xf>
    <xf numFmtId="0" fontId="25" fillId="0" borderId="0" xfId="0" applyFont="1" applyAlignment="1">
      <alignment/>
    </xf>
    <xf numFmtId="0" fontId="26" fillId="0" borderId="0" xfId="0" applyFont="1" applyAlignment="1">
      <alignment/>
    </xf>
    <xf numFmtId="0" fontId="26" fillId="0" borderId="0" xfId="0" applyFont="1" applyAlignment="1">
      <alignment/>
    </xf>
    <xf numFmtId="0" fontId="5" fillId="3" borderId="1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43" xfId="0" applyFont="1" applyBorder="1" applyAlignment="1">
      <alignment horizontal="justify" vertical="center" wrapText="1"/>
    </xf>
    <xf numFmtId="0" fontId="5" fillId="3" borderId="15" xfId="0" applyFont="1" applyFill="1" applyBorder="1" applyAlignment="1">
      <alignment horizontal="justify" vertical="center" wrapText="1"/>
    </xf>
    <xf numFmtId="0" fontId="5" fillId="3" borderId="0" xfId="0" applyFont="1" applyFill="1" applyBorder="1" applyAlignment="1">
      <alignment horizontal="center" vertical="center" wrapText="1"/>
    </xf>
    <xf numFmtId="0" fontId="5" fillId="3" borderId="64" xfId="0" applyFont="1" applyFill="1" applyBorder="1" applyAlignment="1">
      <alignment horizontal="center" vertical="center" wrapText="1"/>
    </xf>
    <xf numFmtId="164" fontId="5" fillId="3" borderId="0" xfId="0" applyNumberFormat="1" applyFont="1" applyFill="1" applyBorder="1" applyAlignment="1">
      <alignment horizontal="right" vertical="center" wrapText="1"/>
    </xf>
    <xf numFmtId="10" fontId="5" fillId="3" borderId="0" xfId="43" applyNumberFormat="1" applyFont="1" applyFill="1" applyBorder="1" applyAlignment="1">
      <alignment horizontal="right" vertical="center" wrapText="1"/>
    </xf>
    <xf numFmtId="10" fontId="5" fillId="3" borderId="64" xfId="0" applyNumberFormat="1" applyFont="1" applyFill="1" applyBorder="1" applyAlignment="1">
      <alignment horizontal="right" vertical="center" wrapText="1"/>
    </xf>
    <xf numFmtId="0" fontId="5" fillId="0" borderId="65" xfId="0" applyFont="1" applyBorder="1" applyAlignment="1">
      <alignment horizontal="justify" vertical="center" wrapText="1"/>
    </xf>
    <xf numFmtId="0" fontId="5" fillId="0" borderId="66"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7" xfId="0" applyFont="1" applyBorder="1" applyAlignment="1">
      <alignment horizontal="justify" vertical="center" wrapText="1"/>
    </xf>
    <xf numFmtId="0" fontId="5" fillId="0" borderId="68" xfId="0" applyFont="1" applyBorder="1" applyAlignment="1">
      <alignment horizontal="left" vertical="center" wrapText="1"/>
    </xf>
    <xf numFmtId="0" fontId="5" fillId="3" borderId="30" xfId="0" applyFont="1" applyFill="1" applyBorder="1" applyAlignment="1">
      <alignment horizontal="justify" vertical="center" wrapText="1"/>
    </xf>
    <xf numFmtId="0" fontId="5" fillId="3" borderId="40"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0" borderId="65" xfId="0" applyFont="1" applyFill="1" applyBorder="1" applyAlignment="1">
      <alignment horizontal="justify" vertical="center" wrapText="1"/>
    </xf>
    <xf numFmtId="0" fontId="5" fillId="3" borderId="69"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0" borderId="68" xfId="0" applyFont="1" applyFill="1" applyBorder="1" applyAlignment="1">
      <alignment horizontal="left" vertical="center" wrapText="1"/>
    </xf>
    <xf numFmtId="9" fontId="5" fillId="3" borderId="33" xfId="43" applyFont="1" applyFill="1" applyBorder="1" applyAlignment="1">
      <alignment horizontal="center" vertical="center" wrapText="1"/>
    </xf>
    <xf numFmtId="9" fontId="5" fillId="3" borderId="0" xfId="43" applyFont="1" applyFill="1" applyBorder="1" applyAlignment="1">
      <alignment horizontal="center" vertical="center" wrapText="1"/>
    </xf>
    <xf numFmtId="9" fontId="5" fillId="3" borderId="69" xfId="43" applyFont="1" applyFill="1" applyBorder="1" applyAlignment="1">
      <alignment horizontal="center" vertical="center" wrapText="1"/>
    </xf>
    <xf numFmtId="0" fontId="5" fillId="3" borderId="35" xfId="0" applyFont="1" applyFill="1" applyBorder="1" applyAlignment="1">
      <alignment horizontal="center" vertical="center" wrapText="1"/>
    </xf>
    <xf numFmtId="9" fontId="5" fillId="3" borderId="35" xfId="43" applyFont="1" applyFill="1" applyBorder="1" applyAlignment="1">
      <alignment horizontal="center" vertical="center" wrapText="1"/>
    </xf>
    <xf numFmtId="9" fontId="5" fillId="3" borderId="2" xfId="43" applyFont="1" applyFill="1" applyBorder="1" applyAlignment="1">
      <alignment horizontal="center" vertical="center" wrapText="1"/>
    </xf>
    <xf numFmtId="9" fontId="5" fillId="3" borderId="40" xfId="43" applyFont="1" applyFill="1" applyBorder="1" applyAlignment="1">
      <alignment horizontal="center" vertical="center" wrapText="1"/>
    </xf>
    <xf numFmtId="0" fontId="5" fillId="0" borderId="11" xfId="0" applyFont="1" applyBorder="1" applyAlignment="1">
      <alignment horizontal="justify" vertical="center" wrapText="1"/>
    </xf>
    <xf numFmtId="164" fontId="5" fillId="3" borderId="35"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164" fontId="5" fillId="3" borderId="40" xfId="0" applyNumberFormat="1" applyFont="1" applyFill="1" applyBorder="1" applyAlignment="1">
      <alignment horizontal="right" vertical="center" wrapText="1"/>
    </xf>
    <xf numFmtId="9" fontId="5" fillId="3" borderId="35" xfId="43" applyFont="1" applyFill="1" applyBorder="1" applyAlignment="1">
      <alignment horizontal="right" vertical="center" wrapText="1"/>
    </xf>
    <xf numFmtId="9" fontId="5" fillId="3" borderId="2" xfId="43" applyFont="1" applyFill="1" applyBorder="1" applyAlignment="1">
      <alignment horizontal="right" vertical="center" wrapText="1"/>
    </xf>
    <xf numFmtId="9" fontId="5" fillId="3" borderId="40" xfId="43" applyFont="1" applyFill="1" applyBorder="1" applyAlignment="1">
      <alignment horizontal="right" vertical="center" wrapText="1"/>
    </xf>
    <xf numFmtId="0" fontId="8" fillId="0" borderId="0" xfId="0" applyFont="1" applyBorder="1" applyAlignment="1">
      <alignment wrapText="1"/>
    </xf>
    <xf numFmtId="0" fontId="8" fillId="0" borderId="0" xfId="0" applyFont="1" applyFill="1" applyAlignment="1">
      <alignment/>
    </xf>
    <xf numFmtId="165" fontId="5" fillId="0" borderId="33" xfId="0" applyNumberFormat="1" applyFont="1" applyFill="1" applyBorder="1" applyAlignment="1">
      <alignment horizontal="left" vertical="center"/>
    </xf>
    <xf numFmtId="0" fontId="5" fillId="0" borderId="0" xfId="0" applyFont="1" applyAlignment="1">
      <alignment horizontal="center"/>
    </xf>
    <xf numFmtId="0" fontId="19" fillId="0" borderId="0" xfId="0" applyFont="1" applyAlignment="1">
      <alignment horizontal="center"/>
    </xf>
    <xf numFmtId="42" fontId="5" fillId="0" borderId="21" xfId="20" applyNumberFormat="1" applyFont="1" applyFill="1" applyBorder="1" applyAlignment="1">
      <alignment horizontal="right" vertical="center"/>
    </xf>
    <xf numFmtId="42" fontId="5" fillId="0" borderId="22" xfId="20" applyNumberFormat="1" applyFont="1" applyFill="1" applyBorder="1" applyAlignment="1">
      <alignment horizontal="right" vertical="center"/>
    </xf>
    <xf numFmtId="42" fontId="5" fillId="0" borderId="70" xfId="20" applyNumberFormat="1" applyFont="1" applyFill="1" applyBorder="1" applyAlignment="1">
      <alignment horizontal="right" vertical="center"/>
    </xf>
    <xf numFmtId="42" fontId="5" fillId="0" borderId="44" xfId="20" applyNumberFormat="1" applyFont="1" applyFill="1" applyBorder="1" applyAlignment="1">
      <alignment horizontal="right" vertical="center"/>
    </xf>
    <xf numFmtId="42" fontId="5" fillId="0" borderId="5" xfId="20" applyNumberFormat="1" applyFont="1" applyFill="1" applyBorder="1" applyAlignment="1">
      <alignment horizontal="right" vertical="center"/>
    </xf>
    <xf numFmtId="42" fontId="5" fillId="0" borderId="16" xfId="20" applyNumberFormat="1" applyFont="1" applyFill="1" applyBorder="1" applyAlignment="1">
      <alignment horizontal="right" vertical="center"/>
    </xf>
    <xf numFmtId="42" fontId="5" fillId="0" borderId="52" xfId="20" applyNumberFormat="1" applyFont="1" applyFill="1" applyBorder="1" applyAlignment="1">
      <alignment horizontal="right" vertical="center"/>
    </xf>
    <xf numFmtId="42" fontId="5" fillId="0" borderId="18" xfId="20" applyNumberFormat="1" applyFont="1" applyFill="1" applyBorder="1" applyAlignment="1">
      <alignment horizontal="right" vertical="center"/>
    </xf>
    <xf numFmtId="42" fontId="5" fillId="0" borderId="17" xfId="20" applyNumberFormat="1" applyFont="1" applyFill="1" applyBorder="1" applyAlignment="1">
      <alignment horizontal="right" vertical="center"/>
    </xf>
    <xf numFmtId="42" fontId="19" fillId="0" borderId="20" xfId="20" applyNumberFormat="1" applyFont="1" applyFill="1" applyBorder="1" applyAlignment="1">
      <alignment horizontal="right" vertical="center"/>
    </xf>
    <xf numFmtId="42" fontId="19" fillId="0" borderId="9" xfId="20" applyNumberFormat="1" applyFont="1" applyFill="1" applyBorder="1" applyAlignment="1">
      <alignment horizontal="right" vertical="center"/>
    </xf>
    <xf numFmtId="42" fontId="19" fillId="0" borderId="28" xfId="20" applyNumberFormat="1" applyFont="1" applyFill="1" applyBorder="1" applyAlignment="1">
      <alignment horizontal="right" vertical="center"/>
    </xf>
    <xf numFmtId="42" fontId="19" fillId="0" borderId="19" xfId="20" applyNumberFormat="1" applyFont="1" applyFill="1" applyBorder="1" applyAlignment="1">
      <alignment horizontal="right" vertical="center"/>
    </xf>
    <xf numFmtId="42" fontId="5" fillId="0" borderId="23" xfId="20" applyNumberFormat="1" applyFont="1" applyFill="1" applyBorder="1" applyAlignment="1">
      <alignment horizontal="right" vertical="center"/>
    </xf>
    <xf numFmtId="42" fontId="5" fillId="0" borderId="24" xfId="20" applyNumberFormat="1" applyFont="1" applyFill="1" applyBorder="1" applyAlignment="1">
      <alignment horizontal="right" vertical="center"/>
    </xf>
    <xf numFmtId="42" fontId="5" fillId="0" borderId="25" xfId="20" applyNumberFormat="1" applyFont="1" applyFill="1" applyBorder="1" applyAlignment="1">
      <alignment horizontal="right" vertical="center"/>
    </xf>
    <xf numFmtId="42" fontId="5" fillId="0" borderId="27" xfId="20" applyNumberFormat="1" applyFont="1" applyFill="1" applyBorder="1" applyAlignment="1">
      <alignment horizontal="right" vertical="center"/>
    </xf>
    <xf numFmtId="42" fontId="5" fillId="0" borderId="35" xfId="0" applyNumberFormat="1" applyFont="1" applyFill="1" applyBorder="1" applyAlignment="1">
      <alignment horizontal="right" vertical="center" wrapText="1"/>
    </xf>
    <xf numFmtId="42" fontId="5" fillId="0" borderId="9" xfId="0" applyNumberFormat="1" applyFont="1" applyFill="1" applyBorder="1" applyAlignment="1">
      <alignment horizontal="right" vertical="center" wrapText="1"/>
    </xf>
    <xf numFmtId="42" fontId="5" fillId="0" borderId="40" xfId="20" applyNumberFormat="1" applyFont="1" applyFill="1" applyBorder="1" applyAlignment="1">
      <alignment horizontal="right" vertical="center" wrapText="1"/>
    </xf>
    <xf numFmtId="42" fontId="5" fillId="0" borderId="19" xfId="20" applyNumberFormat="1" applyFont="1" applyFill="1" applyBorder="1" applyAlignment="1">
      <alignment horizontal="right" vertical="center" wrapText="1"/>
    </xf>
    <xf numFmtId="42" fontId="5" fillId="0" borderId="28" xfId="20" applyNumberFormat="1" applyFont="1" applyFill="1" applyBorder="1" applyAlignment="1">
      <alignment horizontal="right" vertical="center"/>
    </xf>
    <xf numFmtId="165" fontId="5" fillId="3" borderId="35" xfId="0" applyNumberFormat="1" applyFont="1" applyFill="1" applyBorder="1" applyAlignment="1">
      <alignment/>
    </xf>
    <xf numFmtId="165" fontId="5" fillId="3" borderId="2" xfId="0" applyNumberFormat="1" applyFont="1" applyFill="1" applyBorder="1" applyAlignment="1">
      <alignment/>
    </xf>
    <xf numFmtId="165" fontId="5" fillId="3" borderId="40" xfId="0" applyNumberFormat="1" applyFont="1" applyFill="1" applyBorder="1" applyAlignment="1">
      <alignment/>
    </xf>
    <xf numFmtId="42" fontId="5" fillId="0" borderId="39" xfId="20" applyNumberFormat="1" applyFont="1" applyFill="1" applyBorder="1" applyAlignment="1">
      <alignment horizontal="right" vertical="center"/>
    </xf>
    <xf numFmtId="42" fontId="5" fillId="0" borderId="42" xfId="20" applyNumberFormat="1" applyFont="1" applyFill="1" applyBorder="1" applyAlignment="1">
      <alignment horizontal="right" vertical="center"/>
    </xf>
    <xf numFmtId="42" fontId="5" fillId="0" borderId="29" xfId="20" applyNumberFormat="1" applyFont="1" applyFill="1" applyBorder="1" applyAlignment="1">
      <alignment horizontal="right" vertical="center"/>
    </xf>
    <xf numFmtId="42" fontId="5" fillId="0" borderId="22" xfId="20" applyNumberFormat="1" applyFont="1" applyFill="1" applyBorder="1" applyAlignment="1">
      <alignment horizontal="right" vertical="center" wrapText="1"/>
    </xf>
    <xf numFmtId="42" fontId="5" fillId="0" borderId="5" xfId="20" applyNumberFormat="1" applyFont="1" applyFill="1" applyBorder="1" applyAlignment="1">
      <alignment horizontal="right" vertical="center" wrapText="1"/>
    </xf>
    <xf numFmtId="42" fontId="5" fillId="0" borderId="26" xfId="20" applyNumberFormat="1" applyFont="1" applyFill="1" applyBorder="1" applyAlignment="1">
      <alignment horizontal="right" vertical="center" wrapText="1"/>
    </xf>
    <xf numFmtId="42" fontId="5" fillId="0" borderId="28" xfId="0" applyNumberFormat="1" applyFont="1" applyBorder="1" applyAlignment="1">
      <alignment horizontal="right" vertical="center"/>
    </xf>
    <xf numFmtId="42" fontId="5" fillId="3" borderId="5" xfId="0" applyNumberFormat="1" applyFont="1" applyFill="1" applyBorder="1" applyAlignment="1">
      <alignment horizontal="right" vertical="center" wrapText="1"/>
    </xf>
    <xf numFmtId="42" fontId="5" fillId="0" borderId="5" xfId="0" applyNumberFormat="1" applyFont="1" applyFill="1" applyBorder="1" applyAlignment="1">
      <alignment horizontal="right" vertical="center" wrapText="1"/>
    </xf>
    <xf numFmtId="9" fontId="5" fillId="0" borderId="5" xfId="0" applyNumberFormat="1" applyFont="1" applyFill="1" applyBorder="1" applyAlignment="1">
      <alignment horizontal="center" vertical="top"/>
    </xf>
    <xf numFmtId="9" fontId="5" fillId="3" borderId="5" xfId="0" applyNumberFormat="1" applyFont="1" applyFill="1" applyBorder="1" applyAlignment="1">
      <alignment horizontal="center" vertical="top" wrapText="1"/>
    </xf>
    <xf numFmtId="9" fontId="5" fillId="0" borderId="5" xfId="0" applyNumberFormat="1" applyFont="1" applyFill="1" applyBorder="1" applyAlignment="1">
      <alignment horizontal="center" vertical="top" wrapText="1"/>
    </xf>
    <xf numFmtId="9" fontId="19" fillId="0" borderId="5" xfId="17" applyNumberFormat="1" applyFont="1" applyFill="1" applyBorder="1" applyAlignment="1">
      <alignment/>
    </xf>
    <xf numFmtId="3" fontId="0" fillId="3" borderId="5" xfId="0" applyNumberFormat="1" applyFont="1" applyFill="1" applyBorder="1" applyAlignment="1">
      <alignment horizontal="center" vertical="top"/>
    </xf>
    <xf numFmtId="3" fontId="0" fillId="3" borderId="5" xfId="0" applyNumberFormat="1" applyFont="1" applyFill="1" applyBorder="1" applyAlignment="1">
      <alignment horizontal="center" vertical="top" wrapText="1"/>
    </xf>
    <xf numFmtId="1" fontId="0" fillId="3" borderId="71" xfId="0" applyNumberFormat="1" applyFont="1" applyFill="1" applyBorder="1" applyAlignment="1">
      <alignment/>
    </xf>
    <xf numFmtId="1" fontId="0" fillId="3" borderId="64" xfId="0" applyNumberFormat="1" applyFont="1" applyFill="1" applyBorder="1" applyAlignment="1">
      <alignment/>
    </xf>
    <xf numFmtId="167" fontId="0" fillId="3" borderId="5" xfId="17" applyNumberFormat="1" applyFont="1" applyFill="1" applyBorder="1" applyAlignment="1">
      <alignment/>
    </xf>
    <xf numFmtId="167" fontId="0" fillId="0" borderId="5" xfId="17" applyNumberFormat="1" applyFont="1" applyFill="1" applyBorder="1" applyAlignment="1">
      <alignment horizontal="center" vertical="top"/>
    </xf>
    <xf numFmtId="1" fontId="5" fillId="0" borderId="0" xfId="0" applyNumberFormat="1" applyFont="1" applyFill="1" applyBorder="1" applyAlignment="1">
      <alignment horizontal="center"/>
    </xf>
    <xf numFmtId="0" fontId="5" fillId="0" borderId="0" xfId="0" applyFont="1" applyFill="1" applyAlignment="1">
      <alignment horizontal="center"/>
    </xf>
    <xf numFmtId="0" fontId="5" fillId="0" borderId="0" xfId="0" applyFont="1" applyFill="1" applyBorder="1" applyAlignment="1">
      <alignment horizontal="center"/>
    </xf>
    <xf numFmtId="0" fontId="19" fillId="0" borderId="11" xfId="0" applyFont="1" applyBorder="1" applyAlignment="1">
      <alignment horizontal="center" vertical="center" wrapText="1"/>
    </xf>
    <xf numFmtId="3" fontId="5" fillId="0" borderId="0" xfId="0" applyNumberFormat="1" applyFont="1" applyBorder="1" applyAlignment="1">
      <alignment horizontal="center"/>
    </xf>
    <xf numFmtId="3" fontId="19" fillId="0" borderId="20"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9" xfId="0" applyNumberFormat="1" applyFont="1" applyFill="1" applyBorder="1" applyAlignment="1">
      <alignment horizontal="center"/>
    </xf>
    <xf numFmtId="3" fontId="19" fillId="0" borderId="28" xfId="0" applyNumberFormat="1" applyFont="1" applyFill="1" applyBorder="1" applyAlignment="1">
      <alignment horizontal="center"/>
    </xf>
    <xf numFmtId="0" fontId="5" fillId="0" borderId="29" xfId="0" applyNumberFormat="1" applyFont="1" applyFill="1" applyBorder="1" applyAlignment="1">
      <alignment horizontal="justify" vertical="center" wrapText="1"/>
    </xf>
    <xf numFmtId="0" fontId="5" fillId="0" borderId="29" xfId="0" applyNumberFormat="1" applyFont="1" applyFill="1" applyBorder="1" applyAlignment="1">
      <alignment horizontal="left" vertical="center" wrapText="1" indent="1"/>
    </xf>
    <xf numFmtId="165" fontId="5" fillId="0" borderId="29" xfId="0" applyNumberFormat="1" applyFont="1" applyFill="1" applyBorder="1" applyAlignment="1">
      <alignment horizontal="left" vertical="center" wrapText="1" indent="1"/>
    </xf>
    <xf numFmtId="168" fontId="5" fillId="0" borderId="33" xfId="20" applyNumberFormat="1" applyFont="1" applyFill="1" applyBorder="1" applyAlignment="1">
      <alignment vertical="center"/>
    </xf>
    <xf numFmtId="168" fontId="5" fillId="0" borderId="72" xfId="20" applyNumberFormat="1" applyFont="1" applyFill="1" applyBorder="1" applyAlignment="1">
      <alignment vertical="center" wrapText="1"/>
    </xf>
    <xf numFmtId="168" fontId="5" fillId="0" borderId="69" xfId="20" applyNumberFormat="1" applyFont="1" applyFill="1" applyBorder="1" applyAlignment="1">
      <alignment vertical="center"/>
    </xf>
    <xf numFmtId="168" fontId="19" fillId="0" borderId="9" xfId="20" applyNumberFormat="1" applyFont="1" applyFill="1" applyBorder="1" applyAlignment="1">
      <alignment vertical="center"/>
    </xf>
    <xf numFmtId="168" fontId="19" fillId="0" borderId="19" xfId="20" applyNumberFormat="1" applyFont="1" applyFill="1" applyBorder="1" applyAlignment="1">
      <alignment vertical="center"/>
    </xf>
    <xf numFmtId="168" fontId="5" fillId="0" borderId="73" xfId="20" applyNumberFormat="1" applyFont="1" applyFill="1" applyBorder="1" applyAlignment="1">
      <alignment vertical="center" wrapText="1"/>
    </xf>
    <xf numFmtId="168" fontId="5" fillId="0" borderId="74" xfId="20" applyNumberFormat="1" applyFont="1" applyFill="1" applyBorder="1" applyAlignment="1">
      <alignment vertical="center" wrapText="1"/>
    </xf>
    <xf numFmtId="168" fontId="5" fillId="0" borderId="64" xfId="20" applyNumberFormat="1" applyFont="1" applyFill="1" applyBorder="1" applyAlignment="1">
      <alignment vertical="center" wrapText="1"/>
    </xf>
    <xf numFmtId="9" fontId="19" fillId="0" borderId="20" xfId="20" applyNumberFormat="1" applyFont="1" applyFill="1" applyBorder="1" applyAlignment="1">
      <alignment vertical="center"/>
    </xf>
    <xf numFmtId="9" fontId="19" fillId="0" borderId="9" xfId="20" applyNumberFormat="1" applyFont="1" applyFill="1" applyBorder="1" applyAlignment="1">
      <alignment vertical="center"/>
    </xf>
    <xf numFmtId="9" fontId="19" fillId="0" borderId="28" xfId="20" applyNumberFormat="1" applyFont="1" applyFill="1" applyBorder="1" applyAlignment="1">
      <alignment vertical="center"/>
    </xf>
    <xf numFmtId="168" fontId="19" fillId="0" borderId="19" xfId="20" applyNumberFormat="1" applyFont="1" applyFill="1" applyBorder="1" applyAlignment="1">
      <alignment vertical="center" wrapText="1"/>
    </xf>
    <xf numFmtId="168" fontId="5" fillId="0" borderId="52" xfId="20" applyNumberFormat="1" applyFont="1" applyFill="1" applyBorder="1" applyAlignment="1">
      <alignment vertical="center"/>
    </xf>
    <xf numFmtId="44" fontId="5" fillId="0" borderId="18" xfId="20" applyFont="1" applyFill="1" applyBorder="1" applyAlignment="1">
      <alignment vertical="center" wrapText="1"/>
    </xf>
    <xf numFmtId="168" fontId="5" fillId="0" borderId="53" xfId="20" applyNumberFormat="1" applyFont="1" applyFill="1" applyBorder="1" applyAlignment="1">
      <alignment vertical="center" wrapText="1"/>
    </xf>
    <xf numFmtId="0" fontId="5" fillId="0" borderId="44" xfId="0" applyFont="1" applyBorder="1" applyAlignment="1">
      <alignment/>
    </xf>
    <xf numFmtId="0" fontId="4" fillId="0" borderId="0" xfId="0" applyFont="1" applyAlignment="1">
      <alignment horizontal="centerContinuous" vertical="center"/>
    </xf>
    <xf numFmtId="49" fontId="4" fillId="0" borderId="0" xfId="0" applyNumberFormat="1" applyFont="1" applyAlignment="1">
      <alignment horizontal="centerContinuous" vertical="center"/>
    </xf>
    <xf numFmtId="0" fontId="5" fillId="0" borderId="43" xfId="0" applyFont="1" applyBorder="1" applyAlignment="1">
      <alignment horizontal="left" vertical="center" wrapText="1"/>
    </xf>
    <xf numFmtId="0" fontId="19" fillId="0" borderId="12"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65" xfId="0" applyFont="1" applyBorder="1" applyAlignment="1">
      <alignment horizontal="left" vertical="center" wrapText="1"/>
    </xf>
    <xf numFmtId="0" fontId="29" fillId="0" borderId="0" xfId="0" applyFont="1" applyFill="1" applyAlignment="1">
      <alignment/>
    </xf>
    <xf numFmtId="181" fontId="5" fillId="0" borderId="5" xfId="0" applyNumberFormat="1" applyFont="1" applyFill="1" applyBorder="1" applyAlignment="1">
      <alignment/>
    </xf>
    <xf numFmtId="0" fontId="4" fillId="0" borderId="0" xfId="0" applyFont="1" applyBorder="1" applyAlignment="1">
      <alignment horizontal="centerContinuous" vertical="center" wrapText="1"/>
    </xf>
    <xf numFmtId="0" fontId="4" fillId="0" borderId="0" xfId="0" applyFont="1" applyBorder="1" applyAlignment="1">
      <alignment horizontal="centerContinuous" vertical="center"/>
    </xf>
    <xf numFmtId="0" fontId="7" fillId="0" borderId="0" xfId="0" applyFont="1" applyAlignment="1">
      <alignment/>
    </xf>
    <xf numFmtId="0" fontId="4" fillId="0" borderId="0" xfId="41" applyFont="1" applyBorder="1" applyAlignment="1">
      <alignment horizontal="centerContinuous" wrapText="1"/>
      <protection/>
    </xf>
    <xf numFmtId="0" fontId="4" fillId="0" borderId="0" xfId="41" applyFont="1" applyBorder="1" applyAlignment="1" quotePrefix="1">
      <alignment horizontal="centerContinuous" wrapText="1"/>
      <protection/>
    </xf>
    <xf numFmtId="0" fontId="5" fillId="0" borderId="5" xfId="41" applyFont="1" applyBorder="1" applyAlignment="1">
      <alignment horizontal="center" vertical="center"/>
      <protection/>
    </xf>
    <xf numFmtId="0" fontId="5" fillId="0" borderId="26" xfId="41" applyFont="1" applyBorder="1" applyAlignment="1">
      <alignment horizontal="center" vertical="center"/>
      <protection/>
    </xf>
    <xf numFmtId="0" fontId="5" fillId="0" borderId="75" xfId="41" applyFont="1" applyFill="1" applyBorder="1" applyAlignment="1">
      <alignment horizontal="center" vertical="center" wrapText="1"/>
      <protection/>
    </xf>
    <xf numFmtId="0" fontId="5" fillId="0" borderId="5" xfId="41" applyFont="1" applyFill="1" applyBorder="1" applyAlignment="1">
      <alignment horizontal="center" vertical="center" wrapText="1"/>
      <protection/>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167" fontId="5" fillId="0" borderId="5" xfId="17" applyNumberFormat="1" applyFont="1" applyFill="1" applyBorder="1" applyAlignment="1">
      <alignment horizontal="center" vertical="top"/>
    </xf>
    <xf numFmtId="0" fontId="5" fillId="0" borderId="25" xfId="41" applyFont="1" applyBorder="1" applyAlignment="1">
      <alignment horizontal="center" wrapText="1"/>
      <protection/>
    </xf>
    <xf numFmtId="0" fontId="5" fillId="0" borderId="26" xfId="41" applyFont="1" applyBorder="1" applyAlignment="1">
      <alignment horizontal="center" wrapText="1"/>
      <protection/>
    </xf>
    <xf numFmtId="0" fontId="5" fillId="0" borderId="65" xfId="42" applyFont="1" applyFill="1" applyBorder="1" applyAlignment="1">
      <alignment vertical="center" wrapText="1"/>
      <protection/>
    </xf>
    <xf numFmtId="0" fontId="5" fillId="0" borderId="21" xfId="41" applyFont="1" applyFill="1" applyBorder="1" applyAlignment="1">
      <alignment horizontal="center" vertical="center" wrapText="1"/>
      <protection/>
    </xf>
    <xf numFmtId="0" fontId="5" fillId="0" borderId="44" xfId="41" applyFont="1" applyBorder="1" applyAlignment="1">
      <alignment horizontal="center" vertical="center"/>
      <protection/>
    </xf>
    <xf numFmtId="0" fontId="8" fillId="0" borderId="44" xfId="41" applyFont="1" applyBorder="1" applyAlignment="1">
      <alignment horizontal="center" vertical="center"/>
      <protection/>
    </xf>
    <xf numFmtId="0" fontId="5" fillId="0" borderId="25" xfId="41" applyFont="1" applyBorder="1" applyAlignment="1">
      <alignment horizontal="center" vertical="center"/>
      <protection/>
    </xf>
    <xf numFmtId="0" fontId="19" fillId="0" borderId="11" xfId="41" applyFont="1" applyFill="1" applyBorder="1" applyAlignment="1">
      <alignment horizontal="left"/>
      <protection/>
    </xf>
    <xf numFmtId="0" fontId="5" fillId="3" borderId="20" xfId="41" applyFont="1" applyFill="1" applyBorder="1">
      <alignment/>
      <protection/>
    </xf>
    <xf numFmtId="0" fontId="5" fillId="3" borderId="9" xfId="41" applyFont="1" applyFill="1" applyBorder="1">
      <alignment/>
      <protection/>
    </xf>
    <xf numFmtId="0" fontId="5" fillId="3" borderId="28" xfId="41" applyFont="1" applyFill="1" applyBorder="1">
      <alignment/>
      <protection/>
    </xf>
    <xf numFmtId="1" fontId="5" fillId="0" borderId="49" xfId="0" applyNumberFormat="1" applyFont="1" applyBorder="1" applyAlignment="1">
      <alignment horizontal="center" vertical="top" wrapText="1"/>
    </xf>
    <xf numFmtId="1" fontId="5" fillId="0" borderId="38" xfId="0" applyNumberFormat="1" applyFont="1" applyBorder="1" applyAlignment="1">
      <alignment horizontal="center" vertical="top" wrapText="1"/>
    </xf>
    <xf numFmtId="1" fontId="5" fillId="0" borderId="39" xfId="0" applyNumberFormat="1" applyFont="1" applyBorder="1" applyAlignment="1">
      <alignment horizontal="center" vertical="top" wrapText="1"/>
    </xf>
    <xf numFmtId="1" fontId="5" fillId="0" borderId="50" xfId="17" applyNumberFormat="1" applyFont="1" applyFill="1" applyBorder="1" applyAlignment="1">
      <alignment horizontal="center" vertical="top" wrapText="1"/>
    </xf>
    <xf numFmtId="1" fontId="5" fillId="0" borderId="38" xfId="17" applyNumberFormat="1" applyFont="1" applyFill="1" applyBorder="1" applyAlignment="1">
      <alignment horizontal="center" vertical="top" wrapText="1"/>
    </xf>
    <xf numFmtId="1" fontId="5" fillId="0" borderId="39" xfId="17" applyNumberFormat="1" applyFont="1" applyFill="1" applyBorder="1" applyAlignment="1">
      <alignment horizontal="center" vertical="top" wrapText="1"/>
    </xf>
    <xf numFmtId="1" fontId="5" fillId="0" borderId="50" xfId="0" applyNumberFormat="1" applyFont="1" applyBorder="1" applyAlignment="1">
      <alignment horizontal="center" vertical="top" wrapText="1"/>
    </xf>
    <xf numFmtId="1" fontId="5" fillId="0" borderId="76" xfId="0" applyNumberFormat="1" applyFont="1" applyBorder="1" applyAlignment="1">
      <alignment horizontal="center" vertical="top" wrapText="1"/>
    </xf>
    <xf numFmtId="1" fontId="5" fillId="0" borderId="49" xfId="0" applyNumberFormat="1" applyFont="1" applyBorder="1" applyAlignment="1">
      <alignment horizontal="center" vertical="top" wrapText="1"/>
    </xf>
    <xf numFmtId="1" fontId="5" fillId="0" borderId="38" xfId="0" applyNumberFormat="1" applyFont="1" applyBorder="1" applyAlignment="1">
      <alignment horizontal="center" vertical="top" wrapText="1"/>
    </xf>
    <xf numFmtId="1" fontId="5" fillId="0" borderId="39" xfId="0" applyNumberFormat="1" applyFont="1" applyBorder="1" applyAlignment="1">
      <alignment horizontal="center" vertical="top" wrapText="1"/>
    </xf>
    <xf numFmtId="0" fontId="5" fillId="0" borderId="29" xfId="0" applyFont="1" applyBorder="1" applyAlignment="1">
      <alignment horizontal="justify" vertical="center" wrapText="1"/>
    </xf>
    <xf numFmtId="0" fontId="19" fillId="0" borderId="35" xfId="0" applyFont="1" applyBorder="1" applyAlignment="1">
      <alignment horizontal="justify" wrapText="1"/>
    </xf>
    <xf numFmtId="0" fontId="19" fillId="0" borderId="25" xfId="0" applyFont="1" applyBorder="1" applyAlignment="1">
      <alignment horizontal="center" wrapText="1"/>
    </xf>
    <xf numFmtId="0" fontId="19" fillId="0" borderId="26" xfId="0" applyFont="1" applyBorder="1" applyAlignment="1">
      <alignment horizontal="center" wrapText="1"/>
    </xf>
    <xf numFmtId="0" fontId="19" fillId="0" borderId="45" xfId="0" applyFont="1" applyBorder="1" applyAlignment="1">
      <alignment horizontal="center" wrapText="1"/>
    </xf>
    <xf numFmtId="0" fontId="5" fillId="0" borderId="77" xfId="0" applyFont="1" applyBorder="1" applyAlignment="1">
      <alignment horizontal="justify" vertical="center" wrapText="1"/>
    </xf>
    <xf numFmtId="0" fontId="19" fillId="0" borderId="11" xfId="0" applyFont="1" applyFill="1" applyBorder="1" applyAlignment="1">
      <alignment horizontal="justify" vertical="center" wrapText="1"/>
    </xf>
    <xf numFmtId="0" fontId="19" fillId="0" borderId="78" xfId="0" applyFont="1" applyBorder="1" applyAlignment="1">
      <alignment horizontal="justify" vertical="center" wrapText="1"/>
    </xf>
    <xf numFmtId="0" fontId="31" fillId="0" borderId="21" xfId="0" applyFont="1" applyBorder="1" applyAlignment="1">
      <alignment horizontal="center" wrapText="1"/>
    </xf>
    <xf numFmtId="0" fontId="31" fillId="0" borderId="22" xfId="0" applyFont="1" applyBorder="1" applyAlignment="1">
      <alignment horizontal="center" wrapText="1"/>
    </xf>
    <xf numFmtId="0" fontId="31" fillId="0" borderId="23" xfId="0" applyFont="1" applyBorder="1" applyAlignment="1">
      <alignment horizontal="center" wrapText="1"/>
    </xf>
    <xf numFmtId="0" fontId="31" fillId="0" borderId="44" xfId="0" applyFont="1" applyBorder="1" applyAlignment="1">
      <alignment horizontal="left" wrapText="1"/>
    </xf>
    <xf numFmtId="0" fontId="31" fillId="0" borderId="25" xfId="0" applyFont="1" applyBorder="1" applyAlignment="1">
      <alignment horizontal="left" wrapText="1"/>
    </xf>
    <xf numFmtId="0" fontId="7" fillId="0" borderId="0" xfId="0" applyFont="1" applyAlignment="1">
      <alignment horizontal="left"/>
    </xf>
    <xf numFmtId="168" fontId="5" fillId="0" borderId="29" xfId="20" applyNumberFormat="1" applyFont="1" applyFill="1" applyBorder="1" applyAlignment="1">
      <alignment horizontal="right" vertical="center"/>
    </xf>
    <xf numFmtId="168" fontId="5" fillId="0" borderId="38" xfId="20" applyNumberFormat="1" applyFont="1" applyFill="1" applyBorder="1" applyAlignment="1">
      <alignment horizontal="right" vertical="center" wrapText="1"/>
    </xf>
    <xf numFmtId="168" fontId="5" fillId="0" borderId="41" xfId="20" applyNumberFormat="1" applyFont="1" applyFill="1" applyBorder="1" applyAlignment="1">
      <alignment horizontal="right" vertical="center"/>
    </xf>
    <xf numFmtId="168" fontId="5" fillId="0" borderId="62" xfId="20" applyNumberFormat="1" applyFont="1" applyFill="1" applyBorder="1" applyAlignment="1">
      <alignment horizontal="right" vertical="center" wrapText="1"/>
    </xf>
    <xf numFmtId="42" fontId="5" fillId="0" borderId="21" xfId="20" applyNumberFormat="1" applyFont="1" applyFill="1" applyBorder="1" applyAlignment="1">
      <alignment horizontal="right" vertical="center" wrapText="1"/>
    </xf>
    <xf numFmtId="42" fontId="5" fillId="0" borderId="70" xfId="20" applyNumberFormat="1" applyFont="1" applyFill="1" applyBorder="1" applyAlignment="1">
      <alignment horizontal="right" vertical="center" wrapText="1"/>
    </xf>
    <xf numFmtId="42" fontId="5" fillId="0" borderId="44" xfId="20" applyNumberFormat="1" applyFont="1" applyFill="1" applyBorder="1" applyAlignment="1">
      <alignment horizontal="right" vertical="center" wrapText="1"/>
    </xf>
    <xf numFmtId="42" fontId="5" fillId="0" borderId="16" xfId="20" applyNumberFormat="1" applyFont="1" applyFill="1" applyBorder="1" applyAlignment="1">
      <alignment horizontal="right" vertical="center" wrapText="1"/>
    </xf>
    <xf numFmtId="42" fontId="5" fillId="0" borderId="25" xfId="20" applyNumberFormat="1" applyFont="1" applyFill="1" applyBorder="1" applyAlignment="1">
      <alignment horizontal="right" vertical="center" wrapText="1"/>
    </xf>
    <xf numFmtId="42" fontId="5" fillId="0" borderId="45" xfId="20" applyNumberFormat="1" applyFont="1" applyFill="1" applyBorder="1" applyAlignment="1">
      <alignment horizontal="right" vertical="center" wrapText="1"/>
    </xf>
    <xf numFmtId="9" fontId="19" fillId="0" borderId="71" xfId="43" applyFont="1" applyFill="1" applyBorder="1" applyAlignment="1">
      <alignment horizontal="right" vertical="center"/>
    </xf>
    <xf numFmtId="42" fontId="19" fillId="0" borderId="71" xfId="20" applyNumberFormat="1" applyFont="1" applyFill="1" applyBorder="1" applyAlignment="1">
      <alignment horizontal="right" vertical="center"/>
    </xf>
    <xf numFmtId="9" fontId="5" fillId="0" borderId="50" xfId="43" applyFont="1" applyFill="1" applyBorder="1" applyAlignment="1">
      <alignment horizontal="right" vertical="center"/>
    </xf>
    <xf numFmtId="42" fontId="5" fillId="0" borderId="33" xfId="20" applyNumberFormat="1" applyFont="1" applyFill="1" applyBorder="1" applyAlignment="1">
      <alignment horizontal="right" vertical="center"/>
    </xf>
    <xf numFmtId="42" fontId="5" fillId="0" borderId="74" xfId="20" applyNumberFormat="1" applyFont="1" applyFill="1" applyBorder="1" applyAlignment="1">
      <alignment horizontal="right" vertical="center"/>
    </xf>
    <xf numFmtId="0" fontId="19" fillId="0" borderId="52" xfId="0" applyFont="1" applyBorder="1" applyAlignment="1">
      <alignment horizontal="center" wrapText="1"/>
    </xf>
    <xf numFmtId="0" fontId="19" fillId="0" borderId="18" xfId="0" applyFont="1" applyBorder="1" applyAlignment="1">
      <alignment horizontal="center" wrapText="1"/>
    </xf>
    <xf numFmtId="0" fontId="19" fillId="0" borderId="17" xfId="0" applyFont="1" applyBorder="1" applyAlignment="1">
      <alignment horizontal="center" wrapText="1"/>
    </xf>
    <xf numFmtId="42" fontId="5" fillId="0" borderId="21" xfId="0" applyNumberFormat="1" applyFont="1" applyFill="1" applyBorder="1" applyAlignment="1">
      <alignment horizontal="right" vertical="center" wrapText="1"/>
    </xf>
    <xf numFmtId="42" fontId="5" fillId="0" borderId="22" xfId="0" applyNumberFormat="1" applyFont="1" applyFill="1" applyBorder="1" applyAlignment="1">
      <alignment horizontal="right" vertical="center" wrapText="1"/>
    </xf>
    <xf numFmtId="42" fontId="5" fillId="0" borderId="23" xfId="0" applyNumberFormat="1" applyFont="1" applyFill="1" applyBorder="1" applyAlignment="1">
      <alignment horizontal="right" vertical="center" wrapText="1"/>
    </xf>
    <xf numFmtId="42" fontId="5" fillId="0" borderId="44" xfId="0" applyNumberFormat="1" applyFont="1" applyFill="1" applyBorder="1" applyAlignment="1">
      <alignment horizontal="right" vertical="center" wrapText="1"/>
    </xf>
    <xf numFmtId="42" fontId="5" fillId="0" borderId="24" xfId="0" applyNumberFormat="1" applyFont="1" applyFill="1" applyBorder="1" applyAlignment="1">
      <alignment horizontal="right" vertical="center" wrapText="1"/>
    </xf>
    <xf numFmtId="42" fontId="5" fillId="0" borderId="25" xfId="0" applyNumberFormat="1" applyFont="1" applyFill="1" applyBorder="1" applyAlignment="1">
      <alignment horizontal="right" vertical="center" wrapText="1"/>
    </xf>
    <xf numFmtId="42" fontId="5" fillId="0" borderId="26" xfId="0" applyNumberFormat="1" applyFont="1" applyFill="1" applyBorder="1" applyAlignment="1">
      <alignment horizontal="right" vertical="center" wrapText="1"/>
    </xf>
    <xf numFmtId="42" fontId="5" fillId="0" borderId="27" xfId="0" applyNumberFormat="1" applyFont="1" applyFill="1" applyBorder="1" applyAlignment="1">
      <alignment horizontal="right" vertical="center" wrapText="1"/>
    </xf>
    <xf numFmtId="42" fontId="5" fillId="0" borderId="31" xfId="0" applyNumberFormat="1" applyFont="1" applyFill="1" applyBorder="1" applyAlignment="1">
      <alignment horizontal="right" vertical="center" wrapText="1"/>
    </xf>
    <xf numFmtId="42" fontId="5" fillId="0" borderId="32" xfId="0" applyNumberFormat="1" applyFont="1" applyFill="1" applyBorder="1" applyAlignment="1">
      <alignment horizontal="right" vertical="center" wrapText="1"/>
    </xf>
    <xf numFmtId="42" fontId="5" fillId="0" borderId="79" xfId="0" applyNumberFormat="1" applyFont="1" applyFill="1" applyBorder="1" applyAlignment="1">
      <alignment horizontal="right" vertical="center" wrapText="1"/>
    </xf>
    <xf numFmtId="42" fontId="5" fillId="0" borderId="59" xfId="0" applyNumberFormat="1" applyFont="1" applyFill="1" applyBorder="1" applyAlignment="1">
      <alignment horizontal="right" vertical="center" wrapText="1"/>
    </xf>
    <xf numFmtId="42" fontId="5" fillId="0" borderId="60" xfId="0" applyNumberFormat="1" applyFont="1" applyFill="1" applyBorder="1" applyAlignment="1">
      <alignment horizontal="right" vertical="center" wrapText="1"/>
    </xf>
    <xf numFmtId="42" fontId="5" fillId="0" borderId="80" xfId="0" applyNumberFormat="1" applyFont="1" applyFill="1" applyBorder="1" applyAlignment="1">
      <alignment horizontal="right" vertical="center" wrapText="1"/>
    </xf>
    <xf numFmtId="42" fontId="5" fillId="0" borderId="62" xfId="0" applyNumberFormat="1" applyFont="1" applyFill="1" applyBorder="1" applyAlignment="1">
      <alignment horizontal="right" vertical="center" wrapText="1"/>
    </xf>
    <xf numFmtId="42" fontId="5" fillId="0" borderId="63" xfId="0" applyNumberFormat="1" applyFont="1" applyFill="1" applyBorder="1" applyAlignment="1">
      <alignment horizontal="right" vertical="center" wrapText="1"/>
    </xf>
    <xf numFmtId="42" fontId="19" fillId="0" borderId="20" xfId="0" applyNumberFormat="1" applyFont="1" applyFill="1" applyBorder="1" applyAlignment="1">
      <alignment horizontal="right" vertical="center" wrapText="1"/>
    </xf>
    <xf numFmtId="42" fontId="19" fillId="0" borderId="9" xfId="0" applyNumberFormat="1" applyFont="1" applyFill="1" applyBorder="1" applyAlignment="1">
      <alignment horizontal="right" vertical="center" wrapText="1"/>
    </xf>
    <xf numFmtId="42" fontId="19" fillId="0" borderId="28" xfId="0" applyNumberFormat="1" applyFont="1" applyFill="1" applyBorder="1" applyAlignment="1">
      <alignment horizontal="right" vertical="center" wrapText="1"/>
    </xf>
    <xf numFmtId="42" fontId="5" fillId="0" borderId="58" xfId="0" applyNumberFormat="1" applyFont="1" applyFill="1" applyBorder="1" applyAlignment="1">
      <alignment horizontal="right" vertical="center" wrapText="1"/>
    </xf>
    <xf numFmtId="42" fontId="5" fillId="0" borderId="61" xfId="0" applyNumberFormat="1" applyFont="1" applyFill="1" applyBorder="1" applyAlignment="1">
      <alignment horizontal="right" vertical="center" wrapText="1"/>
    </xf>
    <xf numFmtId="42" fontId="5" fillId="0" borderId="61" xfId="0" applyNumberFormat="1" applyFont="1" applyBorder="1" applyAlignment="1">
      <alignment horizontal="right" vertical="center" wrapText="1"/>
    </xf>
    <xf numFmtId="42" fontId="5" fillId="0" borderId="80" xfId="0" applyNumberFormat="1" applyFont="1" applyBorder="1" applyAlignment="1">
      <alignment horizontal="right" vertical="center" wrapText="1"/>
    </xf>
    <xf numFmtId="42" fontId="5" fillId="3" borderId="22" xfId="0" applyNumberFormat="1" applyFont="1" applyFill="1" applyBorder="1" applyAlignment="1">
      <alignment horizontal="right" vertical="center" wrapText="1"/>
    </xf>
    <xf numFmtId="42" fontId="5" fillId="0" borderId="20" xfId="0" applyNumberFormat="1" applyFont="1" applyFill="1" applyBorder="1" applyAlignment="1">
      <alignment horizontal="right" vertical="center" wrapText="1"/>
    </xf>
    <xf numFmtId="42" fontId="5" fillId="0" borderId="28" xfId="0" applyNumberFormat="1" applyFont="1" applyFill="1" applyBorder="1" applyAlignment="1">
      <alignment horizontal="right" vertical="center" wrapText="1"/>
    </xf>
    <xf numFmtId="0" fontId="19" fillId="0" borderId="35" xfId="0" applyFont="1" applyBorder="1" applyAlignment="1">
      <alignment horizontal="left" vertical="center" wrapText="1"/>
    </xf>
    <xf numFmtId="42" fontId="19" fillId="0" borderId="71" xfId="0" applyNumberFormat="1" applyFont="1" applyFill="1" applyBorder="1" applyAlignment="1">
      <alignment horizontal="right" vertical="center" wrapText="1"/>
    </xf>
    <xf numFmtId="0" fontId="19" fillId="0" borderId="35" xfId="0" applyFont="1" applyFill="1" applyBorder="1" applyAlignment="1">
      <alignment horizontal="left" vertical="center" wrapText="1"/>
    </xf>
    <xf numFmtId="0" fontId="5" fillId="3" borderId="36" xfId="0" applyFont="1" applyFill="1" applyBorder="1" applyAlignment="1">
      <alignment horizontal="center" vertical="center" wrapText="1"/>
    </xf>
    <xf numFmtId="42" fontId="19" fillId="0" borderId="19" xfId="0" applyNumberFormat="1" applyFont="1" applyFill="1" applyBorder="1" applyAlignment="1">
      <alignment horizontal="right" vertical="center" wrapText="1"/>
    </xf>
    <xf numFmtId="9" fontId="19" fillId="0" borderId="71" xfId="43" applyFont="1" applyBorder="1" applyAlignment="1">
      <alignment horizontal="right" vertical="center" wrapText="1"/>
    </xf>
    <xf numFmtId="42" fontId="5" fillId="0" borderId="70" xfId="0" applyNumberFormat="1" applyFont="1" applyFill="1" applyBorder="1" applyAlignment="1">
      <alignment horizontal="right" vertical="center" wrapText="1"/>
    </xf>
    <xf numFmtId="42" fontId="5" fillId="0" borderId="16" xfId="0" applyNumberFormat="1" applyFont="1" applyFill="1" applyBorder="1" applyAlignment="1">
      <alignment horizontal="right" vertical="center" wrapText="1"/>
    </xf>
    <xf numFmtId="42" fontId="5" fillId="0" borderId="45" xfId="0" applyNumberFormat="1" applyFont="1" applyFill="1" applyBorder="1" applyAlignment="1">
      <alignment horizontal="right" vertical="center" wrapText="1"/>
    </xf>
    <xf numFmtId="42" fontId="5" fillId="3" borderId="18" xfId="0" applyNumberFormat="1" applyFont="1" applyFill="1" applyBorder="1" applyAlignment="1">
      <alignment horizontal="right" vertical="center" wrapText="1"/>
    </xf>
    <xf numFmtId="42" fontId="5" fillId="0" borderId="57" xfId="0" applyNumberFormat="1" applyFont="1" applyFill="1" applyBorder="1" applyAlignment="1">
      <alignment horizontal="right" vertical="center" wrapText="1"/>
    </xf>
    <xf numFmtId="42" fontId="5" fillId="0" borderId="52" xfId="0" applyNumberFormat="1" applyFont="1" applyFill="1" applyBorder="1" applyAlignment="1">
      <alignment horizontal="right" vertical="center" wrapText="1"/>
    </xf>
    <xf numFmtId="42" fontId="5" fillId="0" borderId="20" xfId="0" applyNumberFormat="1" applyFont="1" applyFill="1" applyBorder="1" applyAlignment="1">
      <alignment horizontal="right" wrapText="1"/>
    </xf>
    <xf numFmtId="42" fontId="5" fillId="0" borderId="9" xfId="0" applyNumberFormat="1" applyFont="1" applyFill="1" applyBorder="1" applyAlignment="1">
      <alignment horizontal="right" wrapText="1"/>
    </xf>
    <xf numFmtId="42" fontId="5" fillId="0" borderId="76" xfId="0" applyNumberFormat="1" applyFont="1" applyFill="1" applyBorder="1" applyAlignment="1">
      <alignment horizontal="right" vertical="center" wrapText="1"/>
    </xf>
    <xf numFmtId="42" fontId="5" fillId="0" borderId="81" xfId="0" applyNumberFormat="1" applyFont="1" applyFill="1" applyBorder="1" applyAlignment="1">
      <alignment horizontal="right" vertical="center" wrapText="1"/>
    </xf>
    <xf numFmtId="0" fontId="19" fillId="0" borderId="57" xfId="0" applyFont="1" applyBorder="1" applyAlignment="1">
      <alignment horizontal="center" wrapText="1"/>
    </xf>
    <xf numFmtId="0" fontId="22" fillId="0" borderId="0" xfId="0" applyFont="1" applyAlignment="1">
      <alignment/>
    </xf>
    <xf numFmtId="0" fontId="5" fillId="0" borderId="0" xfId="0" applyFont="1" applyAlignment="1">
      <alignment/>
    </xf>
    <xf numFmtId="0" fontId="5" fillId="0" borderId="44" xfId="41" applyFont="1" applyBorder="1" applyAlignment="1">
      <alignment horizontal="center" vertical="center" wrapText="1"/>
      <protection/>
    </xf>
    <xf numFmtId="0" fontId="5" fillId="0" borderId="5" xfId="41" applyFont="1" applyBorder="1" applyAlignment="1">
      <alignment horizontal="center" vertical="center" wrapText="1"/>
      <protection/>
    </xf>
    <xf numFmtId="0" fontId="5" fillId="0" borderId="44" xfId="41" applyFont="1" applyFill="1" applyBorder="1" applyAlignment="1">
      <alignment horizontal="center" vertical="center" wrapText="1"/>
      <protection/>
    </xf>
    <xf numFmtId="0" fontId="5" fillId="0" borderId="5" xfId="41" applyFont="1" applyFill="1" applyBorder="1" applyAlignment="1">
      <alignment horizontal="center" vertical="center"/>
      <protection/>
    </xf>
    <xf numFmtId="181" fontId="5" fillId="0" borderId="5" xfId="0" applyNumberFormat="1" applyFont="1" applyBorder="1" applyAlignment="1">
      <alignment horizontal="center"/>
    </xf>
    <xf numFmtId="10" fontId="5" fillId="0" borderId="5" xfId="0" applyNumberFormat="1" applyFont="1" applyBorder="1" applyAlignment="1">
      <alignment horizontal="center"/>
    </xf>
    <xf numFmtId="3" fontId="5" fillId="0" borderId="38" xfId="0" applyNumberFormat="1" applyFont="1" applyFill="1" applyBorder="1" applyAlignment="1">
      <alignment horizontal="center"/>
    </xf>
    <xf numFmtId="3" fontId="5" fillId="0" borderId="38" xfId="0" applyNumberFormat="1" applyFont="1" applyBorder="1" applyAlignment="1">
      <alignment horizontal="center"/>
    </xf>
    <xf numFmtId="10" fontId="5" fillId="0" borderId="38" xfId="0" applyNumberFormat="1" applyFont="1" applyBorder="1" applyAlignment="1">
      <alignment horizontal="center"/>
    </xf>
    <xf numFmtId="10" fontId="5" fillId="0" borderId="39" xfId="0" applyNumberFormat="1" applyFont="1" applyFill="1" applyBorder="1" applyAlignment="1">
      <alignment horizontal="center"/>
    </xf>
    <xf numFmtId="10" fontId="5" fillId="0" borderId="24" xfId="0" applyNumberFormat="1" applyFont="1" applyFill="1" applyBorder="1" applyAlignment="1">
      <alignment horizontal="center"/>
    </xf>
    <xf numFmtId="10" fontId="5" fillId="0" borderId="5" xfId="0" applyNumberFormat="1" applyFont="1" applyFill="1" applyBorder="1" applyAlignment="1">
      <alignment horizontal="center"/>
    </xf>
    <xf numFmtId="10" fontId="5" fillId="0" borderId="24" xfId="0" applyNumberFormat="1" applyFont="1" applyBorder="1" applyAlignment="1">
      <alignment horizontal="center"/>
    </xf>
    <xf numFmtId="0" fontId="5" fillId="0" borderId="77" xfId="0" applyFont="1" applyFill="1" applyBorder="1" applyAlignment="1">
      <alignment horizontal="center"/>
    </xf>
    <xf numFmtId="3" fontId="5" fillId="0" borderId="49" xfId="0" applyNumberFormat="1" applyFont="1" applyFill="1" applyBorder="1" applyAlignment="1">
      <alignment horizontal="center"/>
    </xf>
    <xf numFmtId="0" fontId="5" fillId="0" borderId="68" xfId="0" applyFont="1" applyFill="1" applyBorder="1" applyAlignment="1">
      <alignment horizontal="center"/>
    </xf>
    <xf numFmtId="3" fontId="5" fillId="0" borderId="25" xfId="0" applyNumberFormat="1" applyFont="1" applyFill="1" applyBorder="1" applyAlignment="1">
      <alignment horizontal="center"/>
    </xf>
    <xf numFmtId="3" fontId="5" fillId="0" borderId="26" xfId="0" applyNumberFormat="1" applyFont="1" applyFill="1" applyBorder="1" applyAlignment="1">
      <alignment horizontal="center"/>
    </xf>
    <xf numFmtId="0" fontId="5" fillId="0" borderId="70" xfId="41" applyFont="1" applyFill="1" applyBorder="1" applyAlignment="1">
      <alignment horizontal="center" vertical="center" wrapText="1"/>
      <protection/>
    </xf>
    <xf numFmtId="0" fontId="5" fillId="0" borderId="16" xfId="41" applyFont="1" applyBorder="1" applyAlignment="1">
      <alignment horizontal="center" vertical="center" wrapText="1"/>
      <protection/>
    </xf>
    <xf numFmtId="0" fontId="5" fillId="0" borderId="16" xfId="41" applyFont="1" applyFill="1" applyBorder="1" applyAlignment="1">
      <alignment horizontal="center" vertical="center"/>
      <protection/>
    </xf>
    <xf numFmtId="0" fontId="5" fillId="0" borderId="16" xfId="41" applyFont="1" applyBorder="1" applyAlignment="1">
      <alignment horizontal="center" vertical="center"/>
      <protection/>
    </xf>
    <xf numFmtId="0" fontId="5" fillId="0" borderId="45" xfId="41" applyFont="1" applyBorder="1" applyAlignment="1">
      <alignment horizontal="center" vertical="center"/>
      <protection/>
    </xf>
    <xf numFmtId="3" fontId="19" fillId="0" borderId="61" xfId="41" applyNumberFormat="1" applyFont="1" applyBorder="1" applyAlignment="1">
      <alignment horizontal="center"/>
      <protection/>
    </xf>
    <xf numFmtId="3" fontId="19" fillId="0" borderId="63" xfId="41" applyNumberFormat="1" applyFont="1" applyBorder="1" applyAlignment="1">
      <alignment horizontal="center"/>
      <protection/>
    </xf>
    <xf numFmtId="3" fontId="5" fillId="0" borderId="44" xfId="41" applyNumberFormat="1" applyFont="1" applyBorder="1" applyAlignment="1">
      <alignment horizontal="center" vertical="top" wrapText="1"/>
      <protection/>
    </xf>
    <xf numFmtId="3" fontId="19" fillId="0" borderId="24" xfId="41" applyNumberFormat="1" applyFont="1" applyBorder="1" applyAlignment="1">
      <alignment horizontal="center"/>
      <protection/>
    </xf>
    <xf numFmtId="3" fontId="5" fillId="0" borderId="44" xfId="41" applyNumberFormat="1" applyFont="1" applyFill="1" applyBorder="1" applyAlignment="1">
      <alignment horizontal="center"/>
      <protection/>
    </xf>
    <xf numFmtId="3" fontId="5" fillId="0" borderId="44" xfId="41" applyNumberFormat="1" applyFont="1" applyBorder="1" applyAlignment="1">
      <alignment horizontal="center"/>
      <protection/>
    </xf>
    <xf numFmtId="3" fontId="5" fillId="0" borderId="44" xfId="41" applyNumberFormat="1" applyFont="1" applyBorder="1">
      <alignment/>
      <protection/>
    </xf>
    <xf numFmtId="3" fontId="5" fillId="0" borderId="25" xfId="41" applyNumberFormat="1" applyFont="1" applyBorder="1">
      <alignment/>
      <protection/>
    </xf>
    <xf numFmtId="0" fontId="5" fillId="0" borderId="26" xfId="41" applyFont="1" applyFill="1" applyBorder="1" applyAlignment="1">
      <alignment horizontal="center" vertical="center"/>
      <protection/>
    </xf>
    <xf numFmtId="3" fontId="19" fillId="0" borderId="27" xfId="41" applyNumberFormat="1" applyFont="1" applyBorder="1" applyAlignment="1">
      <alignment horizontal="center"/>
      <protection/>
    </xf>
    <xf numFmtId="0" fontId="5" fillId="0" borderId="45" xfId="41" applyFont="1" applyBorder="1" applyAlignment="1">
      <alignment horizontal="center" wrapText="1"/>
      <protection/>
    </xf>
    <xf numFmtId="3" fontId="5" fillId="0" borderId="49" xfId="41" applyNumberFormat="1" applyFont="1" applyFill="1" applyBorder="1" applyAlignment="1">
      <alignment horizontal="justify" vertical="top" wrapText="1"/>
      <protection/>
    </xf>
    <xf numFmtId="0" fontId="5" fillId="0" borderId="38" xfId="41" applyFont="1" applyFill="1" applyBorder="1" applyAlignment="1">
      <alignment horizontal="center" vertical="center"/>
      <protection/>
    </xf>
    <xf numFmtId="3" fontId="19" fillId="0" borderId="39" xfId="41" applyNumberFormat="1" applyFont="1" applyBorder="1" applyAlignment="1">
      <alignment horizontal="center"/>
      <protection/>
    </xf>
    <xf numFmtId="3" fontId="5" fillId="0" borderId="25" xfId="41" applyNumberFormat="1" applyFont="1" applyFill="1" applyBorder="1" applyAlignment="1">
      <alignment horizontal="center" wrapText="1"/>
      <protection/>
    </xf>
    <xf numFmtId="3" fontId="5" fillId="0" borderId="26" xfId="41" applyNumberFormat="1" applyFont="1" applyFill="1" applyBorder="1" applyAlignment="1">
      <alignment horizontal="center" wrapText="1"/>
      <protection/>
    </xf>
    <xf numFmtId="167" fontId="5" fillId="0" borderId="5" xfId="17" applyNumberFormat="1" applyFont="1" applyFill="1" applyBorder="1" applyAlignment="1">
      <alignment/>
    </xf>
    <xf numFmtId="168" fontId="5" fillId="0" borderId="5" xfId="20" applyNumberFormat="1" applyFont="1" applyFill="1" applyBorder="1" applyAlignment="1">
      <alignment horizontal="center" vertical="top"/>
    </xf>
    <xf numFmtId="168" fontId="5" fillId="0" borderId="5" xfId="20" applyNumberFormat="1" applyFont="1" applyFill="1" applyBorder="1" applyAlignment="1">
      <alignment horizontal="center" vertical="top" wrapText="1"/>
    </xf>
    <xf numFmtId="9" fontId="5" fillId="3" borderId="5" xfId="0" applyNumberFormat="1" applyFont="1" applyFill="1" applyBorder="1" applyAlignment="1">
      <alignment horizontal="center" vertical="top"/>
    </xf>
    <xf numFmtId="181" fontId="5" fillId="0" borderId="5" xfId="0" applyNumberFormat="1" applyFont="1" applyFill="1" applyBorder="1" applyAlignment="1">
      <alignment horizontal="center" vertical="top"/>
    </xf>
    <xf numFmtId="10" fontId="5" fillId="0" borderId="5" xfId="0" applyNumberFormat="1" applyFont="1" applyFill="1" applyBorder="1" applyAlignment="1">
      <alignment horizontal="center" vertical="top"/>
    </xf>
    <xf numFmtId="181" fontId="5" fillId="0" borderId="5" xfId="0" applyNumberFormat="1" applyFont="1" applyFill="1" applyBorder="1" applyAlignment="1">
      <alignment horizontal="center" vertical="top" wrapText="1"/>
    </xf>
    <xf numFmtId="0" fontId="19" fillId="0" borderId="28" xfId="0" applyFont="1" applyBorder="1" applyAlignment="1">
      <alignment horizontal="center" wrapText="1"/>
    </xf>
    <xf numFmtId="0" fontId="19" fillId="0" borderId="28" xfId="0" applyFont="1" applyBorder="1" applyAlignment="1">
      <alignment horizontal="center"/>
    </xf>
    <xf numFmtId="168" fontId="5" fillId="0" borderId="29" xfId="20" applyNumberFormat="1" applyFont="1" applyFill="1" applyBorder="1" applyAlignment="1">
      <alignment horizontal="right" vertical="top"/>
    </xf>
    <xf numFmtId="168" fontId="5" fillId="0" borderId="5" xfId="20" applyNumberFormat="1" applyFont="1" applyFill="1" applyBorder="1" applyAlignment="1">
      <alignment horizontal="right" vertical="top"/>
    </xf>
    <xf numFmtId="168" fontId="5" fillId="0" borderId="54" xfId="20" applyNumberFormat="1" applyFont="1" applyFill="1" applyBorder="1" applyAlignment="1">
      <alignment horizontal="right" vertical="top"/>
    </xf>
    <xf numFmtId="168" fontId="5" fillId="0" borderId="38" xfId="20" applyNumberFormat="1" applyFont="1" applyFill="1" applyBorder="1" applyAlignment="1">
      <alignment horizontal="right" vertical="top"/>
    </xf>
    <xf numFmtId="168" fontId="5" fillId="0" borderId="10" xfId="20" applyNumberFormat="1" applyFont="1" applyFill="1" applyBorder="1" applyAlignment="1">
      <alignment horizontal="right" vertical="top"/>
    </xf>
    <xf numFmtId="168" fontId="19" fillId="0" borderId="29" xfId="20" applyNumberFormat="1" applyFont="1" applyFill="1" applyBorder="1" applyAlignment="1">
      <alignment horizontal="right" vertical="top"/>
    </xf>
    <xf numFmtId="168" fontId="19" fillId="0" borderId="38" xfId="20" applyNumberFormat="1" applyFont="1" applyFill="1" applyBorder="1" applyAlignment="1">
      <alignment horizontal="right" vertical="top"/>
    </xf>
    <xf numFmtId="168" fontId="19" fillId="0" borderId="0" xfId="20" applyNumberFormat="1" applyFont="1" applyFill="1" applyBorder="1" applyAlignment="1">
      <alignment horizontal="right" vertical="top"/>
    </xf>
    <xf numFmtId="168" fontId="5" fillId="0" borderId="35" xfId="0" applyNumberFormat="1" applyFont="1" applyFill="1" applyBorder="1" applyAlignment="1">
      <alignment horizontal="right" vertical="top" wrapText="1"/>
    </xf>
    <xf numFmtId="168" fontId="5" fillId="0" borderId="9" xfId="0" applyNumberFormat="1" applyFont="1" applyFill="1" applyBorder="1" applyAlignment="1">
      <alignment horizontal="right" vertical="top" wrapText="1"/>
    </xf>
    <xf numFmtId="168" fontId="5" fillId="0" borderId="19" xfId="20" applyNumberFormat="1" applyFont="1" applyFill="1" applyBorder="1" applyAlignment="1">
      <alignment horizontal="right" vertical="top" wrapText="1"/>
    </xf>
    <xf numFmtId="9" fontId="5" fillId="0" borderId="0" xfId="43" applyFont="1" applyAlignment="1">
      <alignment/>
    </xf>
    <xf numFmtId="167" fontId="19" fillId="0" borderId="5" xfId="17" applyNumberFormat="1" applyFont="1" applyFill="1" applyBorder="1" applyAlignment="1">
      <alignment/>
    </xf>
    <xf numFmtId="167" fontId="19" fillId="0" borderId="5" xfId="17" applyNumberFormat="1" applyFont="1" applyFill="1" applyBorder="1" applyAlignment="1">
      <alignment horizontal="center"/>
    </xf>
    <xf numFmtId="168" fontId="5" fillId="3" borderId="5" xfId="20" applyNumberFormat="1" applyFont="1" applyFill="1" applyBorder="1" applyAlignment="1">
      <alignment horizontal="center" vertical="top" wrapText="1"/>
    </xf>
    <xf numFmtId="168" fontId="19" fillId="0" borderId="5" xfId="20" applyNumberFormat="1" applyFont="1" applyFill="1" applyBorder="1" applyAlignment="1">
      <alignment/>
    </xf>
    <xf numFmtId="168" fontId="5" fillId="0" borderId="0" xfId="20" applyNumberFormat="1" applyFont="1" applyFill="1" applyAlignment="1">
      <alignment/>
    </xf>
    <xf numFmtId="9" fontId="5" fillId="0" borderId="0" xfId="43" applyFont="1" applyFill="1" applyAlignment="1">
      <alignment/>
    </xf>
    <xf numFmtId="9" fontId="19" fillId="0" borderId="0" xfId="43" applyFont="1" applyAlignment="1">
      <alignment/>
    </xf>
    <xf numFmtId="167" fontId="5" fillId="0" borderId="5" xfId="17" applyNumberFormat="1" applyFont="1" applyFill="1" applyBorder="1" applyAlignment="1">
      <alignment wrapText="1"/>
    </xf>
    <xf numFmtId="167" fontId="5" fillId="0" borderId="5" xfId="0" applyNumberFormat="1" applyFont="1" applyFill="1" applyBorder="1" applyAlignment="1">
      <alignment wrapText="1"/>
    </xf>
    <xf numFmtId="3" fontId="5" fillId="0" borderId="5" xfId="0" applyNumberFormat="1" applyFont="1" applyBorder="1" applyAlignment="1">
      <alignment horizontal="center"/>
    </xf>
    <xf numFmtId="10" fontId="5" fillId="0" borderId="5" xfId="0" applyNumberFormat="1" applyFont="1" applyBorder="1" applyAlignment="1">
      <alignment horizontal="center"/>
    </xf>
    <xf numFmtId="181" fontId="5" fillId="0" borderId="5" xfId="43" applyNumberFormat="1" applyFont="1" applyBorder="1" applyAlignment="1">
      <alignment horizontal="center"/>
    </xf>
    <xf numFmtId="10" fontId="5" fillId="0" borderId="5" xfId="43" applyNumberFormat="1" applyFont="1" applyBorder="1" applyAlignment="1">
      <alignment horizontal="center"/>
    </xf>
    <xf numFmtId="167" fontId="5" fillId="3" borderId="5" xfId="17" applyNumberFormat="1" applyFont="1" applyFill="1" applyBorder="1" applyAlignment="1">
      <alignment horizontal="center" vertical="top" wrapText="1"/>
    </xf>
    <xf numFmtId="167" fontId="5" fillId="0" borderId="5" xfId="17" applyNumberFormat="1" applyFont="1" applyFill="1" applyBorder="1" applyAlignment="1">
      <alignment horizontal="center" vertical="top" wrapText="1"/>
    </xf>
    <xf numFmtId="167" fontId="5" fillId="0" borderId="5" xfId="17" applyNumberFormat="1" applyFont="1" applyFill="1" applyBorder="1" applyAlignment="1">
      <alignment/>
    </xf>
    <xf numFmtId="44" fontId="5" fillId="0" borderId="5" xfId="20" applyFont="1" applyFill="1" applyBorder="1" applyAlignment="1">
      <alignment/>
    </xf>
    <xf numFmtId="167" fontId="5" fillId="0" borderId="5" xfId="17" applyNumberFormat="1" applyFont="1" applyFill="1" applyBorder="1" applyAlignment="1">
      <alignment horizontal="centerContinuous"/>
    </xf>
    <xf numFmtId="43" fontId="19" fillId="0" borderId="5" xfId="20" applyNumberFormat="1" applyFont="1" applyFill="1" applyBorder="1" applyAlignment="1">
      <alignment horizontal="right"/>
    </xf>
    <xf numFmtId="0" fontId="19" fillId="0" borderId="35" xfId="0" applyFont="1" applyFill="1" applyBorder="1" applyAlignment="1">
      <alignment horizontal="center"/>
    </xf>
    <xf numFmtId="9" fontId="5" fillId="0" borderId="5" xfId="43" applyFont="1" applyFill="1" applyBorder="1" applyAlignment="1">
      <alignment horizontal="center" vertical="top"/>
    </xf>
    <xf numFmtId="167" fontId="5" fillId="0" borderId="18" xfId="17" applyNumberFormat="1" applyFont="1" applyFill="1" applyBorder="1" applyAlignment="1">
      <alignment/>
    </xf>
    <xf numFmtId="9" fontId="19" fillId="0" borderId="18" xfId="43" applyFont="1" applyFill="1" applyBorder="1" applyAlignment="1">
      <alignment/>
    </xf>
    <xf numFmtId="3" fontId="5" fillId="0" borderId="44" xfId="0" applyNumberFormat="1" applyFont="1" applyBorder="1" applyAlignment="1">
      <alignment/>
    </xf>
    <xf numFmtId="3" fontId="5" fillId="0" borderId="24" xfId="0" applyNumberFormat="1" applyFont="1" applyBorder="1" applyAlignment="1">
      <alignment/>
    </xf>
    <xf numFmtId="3" fontId="5" fillId="0" borderId="44" xfId="0" applyNumberFormat="1" applyFont="1" applyFill="1" applyBorder="1" applyAlignment="1">
      <alignment/>
    </xf>
    <xf numFmtId="3" fontId="5" fillId="0" borderId="5" xfId="0" applyNumberFormat="1" applyFont="1" applyFill="1" applyBorder="1" applyAlignment="1">
      <alignment/>
    </xf>
    <xf numFmtId="3" fontId="5" fillId="0" borderId="25" xfId="0" applyNumberFormat="1" applyFont="1" applyBorder="1" applyAlignment="1">
      <alignment/>
    </xf>
    <xf numFmtId="3" fontId="5" fillId="0" borderId="26" xfId="0" applyNumberFormat="1" applyFont="1" applyBorder="1" applyAlignment="1">
      <alignment/>
    </xf>
    <xf numFmtId="3" fontId="5" fillId="0" borderId="27" xfId="0" applyNumberFormat="1" applyFont="1" applyBorder="1" applyAlignment="1">
      <alignment/>
    </xf>
    <xf numFmtId="3" fontId="5" fillId="0" borderId="25" xfId="0" applyNumberFormat="1" applyFont="1" applyFill="1" applyBorder="1" applyAlignment="1">
      <alignment/>
    </xf>
    <xf numFmtId="3" fontId="5" fillId="0" borderId="26" xfId="0" applyNumberFormat="1" applyFont="1" applyFill="1" applyBorder="1" applyAlignment="1">
      <alignment/>
    </xf>
    <xf numFmtId="3" fontId="19" fillId="0" borderId="9" xfId="0" applyNumberFormat="1" applyFont="1" applyFill="1" applyBorder="1" applyAlignment="1">
      <alignment/>
    </xf>
    <xf numFmtId="0" fontId="19" fillId="0" borderId="5" xfId="0" applyFont="1" applyBorder="1" applyAlignment="1">
      <alignment horizontal="center"/>
    </xf>
    <xf numFmtId="0" fontId="5" fillId="0" borderId="5" xfId="0" applyFont="1" applyBorder="1" applyAlignment="1">
      <alignment wrapText="1"/>
    </xf>
    <xf numFmtId="43" fontId="5" fillId="0" borderId="5" xfId="17" applyNumberFormat="1" applyFont="1" applyBorder="1" applyAlignment="1">
      <alignment horizontal="right"/>
    </xf>
    <xf numFmtId="0" fontId="3" fillId="0" borderId="0" xfId="0" applyFont="1" applyAlignment="1">
      <alignment/>
    </xf>
    <xf numFmtId="3" fontId="18" fillId="0" borderId="5" xfId="0" applyNumberFormat="1" applyFont="1" applyFill="1" applyBorder="1" applyAlignment="1">
      <alignment horizontal="center" wrapText="1"/>
    </xf>
    <xf numFmtId="3" fontId="18" fillId="0" borderId="24" xfId="0" applyNumberFormat="1" applyFont="1" applyFill="1" applyBorder="1" applyAlignment="1">
      <alignment horizontal="center" wrapText="1"/>
    </xf>
    <xf numFmtId="0" fontId="18" fillId="0" borderId="26" xfId="0" applyFont="1" applyFill="1" applyBorder="1" applyAlignment="1">
      <alignment horizontal="center" wrapText="1"/>
    </xf>
    <xf numFmtId="10" fontId="18" fillId="0" borderId="26" xfId="0" applyNumberFormat="1" applyFont="1" applyFill="1" applyBorder="1" applyAlignment="1">
      <alignment horizontal="center" wrapText="1"/>
    </xf>
    <xf numFmtId="164" fontId="5" fillId="0" borderId="5"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6" xfId="0" applyFont="1" applyFill="1" applyBorder="1" applyAlignment="1">
      <alignment horizontal="center" wrapText="1"/>
    </xf>
    <xf numFmtId="0" fontId="5" fillId="0" borderId="27" xfId="0" applyFont="1" applyFill="1" applyBorder="1" applyAlignment="1">
      <alignment horizontal="center" wrapText="1"/>
    </xf>
    <xf numFmtId="0" fontId="5" fillId="0" borderId="25" xfId="0" applyFont="1" applyFill="1" applyBorder="1" applyAlignment="1">
      <alignment horizontal="center"/>
    </xf>
    <xf numFmtId="0" fontId="5" fillId="0" borderId="26" xfId="0" applyFont="1" applyFill="1" applyBorder="1" applyAlignment="1">
      <alignment horizontal="center"/>
    </xf>
    <xf numFmtId="3" fontId="5" fillId="0" borderId="39" xfId="0" applyNumberFormat="1" applyFont="1" applyFill="1" applyBorder="1" applyAlignment="1">
      <alignment horizontal="center"/>
    </xf>
    <xf numFmtId="9" fontId="5" fillId="0" borderId="5" xfId="17" applyNumberFormat="1" applyFont="1" applyFill="1" applyBorder="1" applyAlignment="1">
      <alignment horizontal="center"/>
    </xf>
    <xf numFmtId="3" fontId="5" fillId="0" borderId="27" xfId="0" applyNumberFormat="1" applyFont="1" applyFill="1" applyBorder="1" applyAlignment="1">
      <alignment horizontal="center"/>
    </xf>
    <xf numFmtId="3" fontId="19" fillId="0" borderId="71" xfId="0" applyNumberFormat="1" applyFont="1" applyFill="1" applyBorder="1" applyAlignment="1">
      <alignment horizontal="center"/>
    </xf>
    <xf numFmtId="181" fontId="19" fillId="0" borderId="20" xfId="17" applyNumberFormat="1" applyFont="1" applyFill="1" applyBorder="1" applyAlignment="1">
      <alignment horizontal="center"/>
    </xf>
    <xf numFmtId="0" fontId="4" fillId="0" borderId="0" xfId="0" applyFont="1" applyBorder="1" applyAlignment="1">
      <alignment horizontal="center" wrapText="1"/>
    </xf>
    <xf numFmtId="0" fontId="19" fillId="0" borderId="5" xfId="0" applyFont="1" applyFill="1" applyBorder="1" applyAlignment="1">
      <alignment horizontal="center" wrapText="1"/>
    </xf>
    <xf numFmtId="0" fontId="19" fillId="0" borderId="0" xfId="0" applyFont="1" applyAlignment="1">
      <alignment horizontal="center" wrapText="1"/>
    </xf>
    <xf numFmtId="0" fontId="5" fillId="0" borderId="16" xfId="0" applyFont="1" applyBorder="1" applyAlignment="1">
      <alignment horizontal="center"/>
    </xf>
    <xf numFmtId="0" fontId="5" fillId="0" borderId="32" xfId="0" applyFont="1" applyBorder="1" applyAlignment="1">
      <alignment horizontal="center"/>
    </xf>
    <xf numFmtId="0" fontId="0" fillId="0" borderId="55" xfId="0" applyFont="1" applyBorder="1" applyAlignment="1">
      <alignment horizontal="left" wrapText="1"/>
    </xf>
    <xf numFmtId="0" fontId="4" fillId="0" borderId="5" xfId="0" applyFont="1" applyFill="1" applyBorder="1" applyAlignment="1">
      <alignment horizontal="center" vertical="center"/>
    </xf>
    <xf numFmtId="0" fontId="19" fillId="0" borderId="5" xfId="0" applyFont="1" applyBorder="1" applyAlignment="1">
      <alignment horizontal="center" wrapText="1"/>
    </xf>
    <xf numFmtId="0" fontId="0" fillId="0" borderId="0" xfId="0" applyFont="1" applyAlignment="1">
      <alignment horizontal="left"/>
    </xf>
    <xf numFmtId="0" fontId="22" fillId="0" borderId="0" xfId="0" applyFont="1" applyFill="1" applyAlignment="1">
      <alignment horizontal="left"/>
    </xf>
    <xf numFmtId="0" fontId="0" fillId="0" borderId="0" xfId="0" applyFont="1" applyFill="1" applyAlignment="1">
      <alignment horizontal="left"/>
    </xf>
    <xf numFmtId="0" fontId="4" fillId="0" borderId="5" xfId="0" applyFont="1" applyFill="1" applyBorder="1" applyAlignment="1">
      <alignment horizontal="center" vertical="center" wrapText="1"/>
    </xf>
    <xf numFmtId="0" fontId="4" fillId="0" borderId="0" xfId="0" applyFont="1" applyFill="1" applyBorder="1" applyAlignment="1">
      <alignment horizontal="center" wrapText="1"/>
    </xf>
    <xf numFmtId="49" fontId="4" fillId="0" borderId="36" xfId="0" applyNumberFormat="1" applyFont="1" applyFill="1" applyBorder="1" applyAlignment="1">
      <alignment horizontal="center" wrapText="1"/>
    </xf>
    <xf numFmtId="0" fontId="19" fillId="0" borderId="35" xfId="0" applyFont="1" applyBorder="1" applyAlignment="1">
      <alignment horizontal="center"/>
    </xf>
    <xf numFmtId="0" fontId="19" fillId="0" borderId="2" xfId="0" applyFont="1" applyBorder="1" applyAlignment="1">
      <alignment horizontal="center"/>
    </xf>
    <xf numFmtId="0" fontId="19" fillId="0" borderId="35" xfId="0" applyFont="1" applyFill="1" applyBorder="1" applyAlignment="1">
      <alignment horizontal="center"/>
    </xf>
    <xf numFmtId="0" fontId="19" fillId="0" borderId="2" xfId="0" applyFont="1" applyFill="1" applyBorder="1" applyAlignment="1">
      <alignment horizontal="center"/>
    </xf>
    <xf numFmtId="0" fontId="19" fillId="0" borderId="40" xfId="0" applyFont="1" applyFill="1" applyBorder="1" applyAlignment="1">
      <alignment horizontal="center"/>
    </xf>
    <xf numFmtId="165" fontId="5" fillId="0" borderId="0" xfId="0" applyNumberFormat="1" applyFont="1" applyFill="1" applyBorder="1" applyAlignment="1">
      <alignment horizontal="center" vertical="top"/>
    </xf>
    <xf numFmtId="164" fontId="5" fillId="3" borderId="35" xfId="0" applyNumberFormat="1" applyFont="1" applyFill="1" applyBorder="1" applyAlignment="1">
      <alignment horizontal="center"/>
    </xf>
    <xf numFmtId="164" fontId="5" fillId="3" borderId="2" xfId="0" applyNumberFormat="1" applyFont="1" applyFill="1" applyBorder="1" applyAlignment="1">
      <alignment horizontal="center"/>
    </xf>
    <xf numFmtId="164" fontId="5" fillId="3" borderId="40" xfId="0" applyNumberFormat="1" applyFont="1" applyFill="1" applyBorder="1" applyAlignment="1">
      <alignment horizontal="center"/>
    </xf>
    <xf numFmtId="0" fontId="5" fillId="0" borderId="13" xfId="0" applyFont="1" applyBorder="1" applyAlignment="1">
      <alignment horizontal="left"/>
    </xf>
    <xf numFmtId="165" fontId="19" fillId="3" borderId="35" xfId="0" applyNumberFormat="1" applyFont="1" applyFill="1" applyBorder="1" applyAlignment="1">
      <alignment horizontal="center" vertical="top" wrapText="1"/>
    </xf>
    <xf numFmtId="165" fontId="19" fillId="3" borderId="36" xfId="0" applyNumberFormat="1" applyFont="1" applyFill="1" applyBorder="1" applyAlignment="1">
      <alignment horizontal="center" vertical="top" wrapText="1"/>
    </xf>
    <xf numFmtId="165" fontId="19" fillId="3" borderId="0" xfId="0" applyNumberFormat="1" applyFont="1" applyFill="1" applyBorder="1" applyAlignment="1">
      <alignment horizontal="center" vertical="top" wrapText="1"/>
    </xf>
    <xf numFmtId="165" fontId="19" fillId="3" borderId="69" xfId="0" applyNumberFormat="1" applyFont="1" applyFill="1" applyBorder="1" applyAlignment="1">
      <alignment horizontal="center" vertical="top" wrapText="1"/>
    </xf>
    <xf numFmtId="0" fontId="19" fillId="0" borderId="0" xfId="0" applyFont="1" applyAlignment="1">
      <alignment horizontal="center"/>
    </xf>
    <xf numFmtId="0" fontId="5" fillId="0" borderId="0" xfId="0" applyFont="1" applyAlignment="1">
      <alignment horizontal="center"/>
    </xf>
    <xf numFmtId="0" fontId="19" fillId="0" borderId="5" xfId="0" applyFont="1" applyFill="1" applyBorder="1" applyAlignment="1">
      <alignment horizontal="center"/>
    </xf>
    <xf numFmtId="0" fontId="19" fillId="0" borderId="0" xfId="0" applyFont="1" applyFill="1" applyBorder="1" applyAlignment="1">
      <alignment horizontal="center" vertical="center"/>
    </xf>
    <xf numFmtId="0" fontId="21" fillId="0" borderId="0" xfId="0" applyFont="1" applyAlignment="1">
      <alignment horizontal="left" wrapText="1"/>
    </xf>
    <xf numFmtId="0" fontId="19" fillId="0" borderId="35"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35" xfId="0" applyFont="1" applyBorder="1" applyAlignment="1">
      <alignment horizontal="center" vertical="center"/>
    </xf>
    <xf numFmtId="0" fontId="19" fillId="0" borderId="2" xfId="0" applyFont="1" applyBorder="1" applyAlignment="1">
      <alignment horizontal="center" vertical="center"/>
    </xf>
    <xf numFmtId="0" fontId="19" fillId="0" borderId="40" xfId="0" applyFont="1" applyBorder="1" applyAlignment="1">
      <alignment horizontal="center" vertical="center"/>
    </xf>
    <xf numFmtId="0" fontId="0" fillId="0" borderId="13" xfId="0" applyFont="1" applyBorder="1" applyAlignment="1">
      <alignment horizontal="left" wrapText="1"/>
    </xf>
    <xf numFmtId="0" fontId="0" fillId="0" borderId="13" xfId="0" applyFont="1" applyBorder="1" applyAlignment="1">
      <alignment horizontal="left"/>
    </xf>
    <xf numFmtId="0" fontId="4" fillId="0" borderId="30"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5" fillId="0" borderId="42" xfId="0" applyFont="1" applyBorder="1" applyAlignment="1">
      <alignment horizontal="center" wrapText="1"/>
    </xf>
    <xf numFmtId="0" fontId="5" fillId="0" borderId="10" xfId="0" applyFont="1" applyBorder="1" applyAlignment="1">
      <alignment horizontal="center" wrapText="1"/>
    </xf>
    <xf numFmtId="0" fontId="5" fillId="0" borderId="56"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70" xfId="0" applyFont="1" applyBorder="1" applyAlignment="1">
      <alignment horizontal="center" wrapText="1"/>
    </xf>
    <xf numFmtId="0" fontId="5" fillId="0" borderId="23" xfId="0" applyFont="1" applyBorder="1" applyAlignment="1">
      <alignment horizontal="center" wrapText="1"/>
    </xf>
    <xf numFmtId="0" fontId="5" fillId="0" borderId="44" xfId="0" applyFont="1" applyBorder="1" applyAlignment="1">
      <alignment horizontal="center" wrapText="1"/>
    </xf>
    <xf numFmtId="0" fontId="5" fillId="0" borderId="25" xfId="0" applyFont="1" applyBorder="1" applyAlignment="1">
      <alignment horizontal="center" wrapText="1"/>
    </xf>
    <xf numFmtId="0" fontId="5" fillId="0" borderId="5" xfId="0" applyFont="1" applyBorder="1" applyAlignment="1">
      <alignment horizontal="center" wrapText="1"/>
    </xf>
    <xf numFmtId="0" fontId="5" fillId="0" borderId="26" xfId="0" applyFont="1" applyBorder="1" applyAlignment="1">
      <alignment horizontal="center" wrapText="1"/>
    </xf>
    <xf numFmtId="0" fontId="5" fillId="0" borderId="16" xfId="0" applyFont="1" applyBorder="1" applyAlignment="1">
      <alignment horizontal="center" wrapText="1"/>
    </xf>
    <xf numFmtId="0" fontId="5" fillId="0" borderId="45" xfId="0" applyFont="1" applyBorder="1" applyAlignment="1">
      <alignment horizontal="center" wrapText="1"/>
    </xf>
    <xf numFmtId="0" fontId="5" fillId="0" borderId="61" xfId="0" applyFont="1" applyBorder="1" applyAlignment="1">
      <alignment vertical="top" wrapText="1"/>
    </xf>
    <xf numFmtId="0" fontId="5" fillId="0" borderId="62" xfId="0" applyFont="1" applyBorder="1" applyAlignment="1">
      <alignment vertical="top" wrapText="1"/>
    </xf>
    <xf numFmtId="0" fontId="5" fillId="0" borderId="63" xfId="0" applyFont="1" applyBorder="1" applyAlignment="1">
      <alignment vertical="top" wrapText="1"/>
    </xf>
    <xf numFmtId="0" fontId="24" fillId="0" borderId="0" xfId="0" applyFont="1" applyFill="1" applyBorder="1" applyAlignment="1">
      <alignment horizontal="left" vertical="top" wrapText="1"/>
    </xf>
    <xf numFmtId="0" fontId="5" fillId="0" borderId="24" xfId="0" applyFont="1" applyBorder="1" applyAlignment="1">
      <alignment horizontal="center" wrapText="1"/>
    </xf>
    <xf numFmtId="0" fontId="5" fillId="0" borderId="27" xfId="0" applyFont="1" applyBorder="1" applyAlignment="1">
      <alignment horizontal="center" wrapText="1"/>
    </xf>
    <xf numFmtId="165" fontId="5" fillId="3" borderId="29" xfId="0" applyNumberFormat="1" applyFont="1" applyFill="1" applyBorder="1" applyAlignment="1">
      <alignment horizontal="center" vertical="center" wrapText="1"/>
    </xf>
    <xf numFmtId="165" fontId="5" fillId="3" borderId="54" xfId="0" applyNumberFormat="1" applyFont="1" applyFill="1" applyBorder="1" applyAlignment="1">
      <alignment horizontal="center" vertical="center" wrapText="1"/>
    </xf>
    <xf numFmtId="165" fontId="5" fillId="3" borderId="48" xfId="0" applyNumberFormat="1" applyFont="1" applyFill="1" applyBorder="1" applyAlignment="1">
      <alignment horizontal="center" vertical="center" wrapText="1"/>
    </xf>
    <xf numFmtId="165" fontId="5" fillId="0" borderId="0" xfId="0" applyNumberFormat="1" applyFont="1" applyFill="1" applyBorder="1" applyAlignment="1">
      <alignment horizontal="left" vertical="top" wrapText="1"/>
    </xf>
    <xf numFmtId="0" fontId="19" fillId="0" borderId="40" xfId="0" applyFont="1" applyBorder="1" applyAlignment="1">
      <alignment horizontal="center"/>
    </xf>
    <xf numFmtId="0" fontId="4" fillId="0" borderId="0" xfId="0" applyFont="1" applyBorder="1" applyAlignment="1">
      <alignment horizontal="center"/>
    </xf>
    <xf numFmtId="49" fontId="4" fillId="0" borderId="54" xfId="0" applyNumberFormat="1" applyFont="1" applyBorder="1" applyAlignment="1">
      <alignment horizontal="center"/>
    </xf>
    <xf numFmtId="49" fontId="4" fillId="0" borderId="0" xfId="0" applyNumberFormat="1" applyFont="1" applyBorder="1" applyAlignment="1">
      <alignment horizontal="center"/>
    </xf>
    <xf numFmtId="0" fontId="19" fillId="0" borderId="21" xfId="0" applyFont="1" applyBorder="1" applyAlignment="1">
      <alignment horizontal="center"/>
    </xf>
    <xf numFmtId="0" fontId="19" fillId="0" borderId="22" xfId="0" applyFont="1" applyBorder="1" applyAlignment="1">
      <alignment horizontal="center"/>
    </xf>
    <xf numFmtId="0" fontId="19" fillId="0" borderId="70" xfId="0" applyFont="1" applyBorder="1" applyAlignment="1">
      <alignment horizontal="center"/>
    </xf>
    <xf numFmtId="0" fontId="19" fillId="0" borderId="23" xfId="0" applyFont="1" applyBorder="1" applyAlignment="1">
      <alignment horizontal="center"/>
    </xf>
    <xf numFmtId="0" fontId="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Alignment="1">
      <alignment horizontal="left" wrapText="1"/>
    </xf>
    <xf numFmtId="0" fontId="19" fillId="3" borderId="41"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5" fillId="0" borderId="18" xfId="40" applyFont="1" applyFill="1" applyBorder="1" applyAlignment="1">
      <alignment horizontal="center" wrapText="1"/>
      <protection/>
    </xf>
    <xf numFmtId="0" fontId="5" fillId="0" borderId="38" xfId="40" applyFont="1" applyFill="1" applyBorder="1" applyAlignment="1">
      <alignment horizontal="center" wrapText="1"/>
      <protection/>
    </xf>
    <xf numFmtId="0" fontId="7" fillId="0" borderId="0" xfId="0" applyFont="1" applyFill="1" applyAlignment="1">
      <alignment wrapText="1"/>
    </xf>
    <xf numFmtId="0" fontId="0" fillId="0" borderId="0" xfId="0" applyAlignment="1">
      <alignment/>
    </xf>
    <xf numFmtId="0" fontId="5" fillId="0" borderId="18" xfId="0" applyFont="1" applyFill="1" applyBorder="1" applyAlignment="1">
      <alignment horizontal="center" wrapText="1"/>
    </xf>
    <xf numFmtId="0" fontId="5" fillId="0" borderId="72" xfId="0" applyFont="1" applyFill="1" applyBorder="1" applyAlignment="1">
      <alignment horizontal="center" wrapText="1"/>
    </xf>
    <xf numFmtId="0" fontId="5" fillId="0" borderId="38" xfId="0" applyFont="1" applyFill="1" applyBorder="1" applyAlignment="1">
      <alignment horizontal="center" wrapText="1"/>
    </xf>
    <xf numFmtId="0" fontId="5" fillId="0" borderId="5" xfId="0" applyFont="1" applyFill="1" applyBorder="1" applyAlignment="1">
      <alignment horizontal="center" wrapText="1"/>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5" xfId="40" applyFont="1" applyFill="1" applyBorder="1" applyAlignment="1">
      <alignment horizontal="center" wrapText="1"/>
      <protection/>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wrapText="1"/>
    </xf>
    <xf numFmtId="0" fontId="7"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9" fontId="5" fillId="0" borderId="19" xfId="0" applyNumberFormat="1" applyFont="1" applyFill="1" applyBorder="1" applyAlignment="1">
      <alignment horizontal="center"/>
    </xf>
    <xf numFmtId="9" fontId="5" fillId="0" borderId="13" xfId="0" applyNumberFormat="1" applyFont="1" applyFill="1" applyBorder="1" applyAlignment="1">
      <alignment horizontal="center"/>
    </xf>
    <xf numFmtId="9" fontId="5" fillId="0" borderId="2" xfId="0" applyNumberFormat="1" applyFont="1" applyFill="1" applyBorder="1" applyAlignment="1">
      <alignment horizontal="center"/>
    </xf>
    <xf numFmtId="9" fontId="5" fillId="0" borderId="82" xfId="0" applyNumberFormat="1" applyFont="1" applyFill="1" applyBorder="1" applyAlignment="1">
      <alignment horizontal="center"/>
    </xf>
    <xf numFmtId="0" fontId="5" fillId="0" borderId="67" xfId="0" applyFont="1" applyFill="1" applyBorder="1" applyAlignment="1">
      <alignment horizontal="center" wrapText="1"/>
    </xf>
    <xf numFmtId="0" fontId="5" fillId="0" borderId="68" xfId="0" applyFont="1" applyFill="1" applyBorder="1" applyAlignment="1">
      <alignment horizontal="center" wrapText="1"/>
    </xf>
    <xf numFmtId="0" fontId="5" fillId="0" borderId="21" xfId="0" applyFont="1" applyFill="1" applyBorder="1" applyAlignment="1">
      <alignment horizontal="center" wrapText="1"/>
    </xf>
    <xf numFmtId="0" fontId="5" fillId="0" borderId="22" xfId="0" applyFont="1" applyFill="1" applyBorder="1" applyAlignment="1">
      <alignment horizontal="center" wrapText="1"/>
    </xf>
    <xf numFmtId="0" fontId="5" fillId="0" borderId="23" xfId="0" applyFont="1" applyFill="1" applyBorder="1" applyAlignment="1">
      <alignment horizontal="center" wrapText="1"/>
    </xf>
    <xf numFmtId="0" fontId="5" fillId="0" borderId="12" xfId="41" applyFont="1" applyBorder="1" applyAlignment="1">
      <alignment horizontal="left" vertical="center" wrapText="1"/>
      <protection/>
    </xf>
    <xf numFmtId="0" fontId="5" fillId="0" borderId="78" xfId="41" applyFont="1" applyBorder="1" applyAlignment="1">
      <alignment horizontal="left" vertical="center" wrapText="1"/>
      <protection/>
    </xf>
    <xf numFmtId="0" fontId="5" fillId="0" borderId="42" xfId="41" applyFont="1" applyBorder="1" applyAlignment="1">
      <alignment horizontal="center" wrapText="1"/>
      <protection/>
    </xf>
    <xf numFmtId="0" fontId="5" fillId="0" borderId="46" xfId="41" applyFont="1" applyBorder="1">
      <alignment/>
      <protection/>
    </xf>
    <xf numFmtId="3" fontId="5" fillId="0" borderId="21" xfId="20" applyNumberFormat="1" applyFont="1" applyFill="1" applyBorder="1" applyAlignment="1">
      <alignment horizontal="center" wrapText="1"/>
    </xf>
    <xf numFmtId="3" fontId="5" fillId="0" borderId="22" xfId="41" applyNumberFormat="1" applyFont="1" applyFill="1" applyBorder="1" applyAlignment="1">
      <alignment horizontal="center" wrapText="1"/>
      <protection/>
    </xf>
    <xf numFmtId="3" fontId="5" fillId="0" borderId="23" xfId="41" applyNumberFormat="1" applyFont="1" applyFill="1" applyBorder="1" applyAlignment="1">
      <alignment horizontal="center" wrapText="1"/>
      <protection/>
    </xf>
    <xf numFmtId="0" fontId="4" fillId="0" borderId="0" xfId="41" applyFont="1" applyBorder="1" applyAlignment="1">
      <alignment horizontal="center" wrapText="1"/>
      <protection/>
    </xf>
    <xf numFmtId="0" fontId="4" fillId="0" borderId="0" xfId="41" applyFont="1" applyBorder="1" applyAlignment="1" quotePrefix="1">
      <alignment horizontal="center" wrapText="1"/>
      <protection/>
    </xf>
    <xf numFmtId="49" fontId="4" fillId="0" borderId="0" xfId="41" applyNumberFormat="1" applyFont="1" applyFill="1" applyBorder="1" applyAlignment="1">
      <alignment horizontal="center" wrapText="1"/>
      <protection/>
    </xf>
    <xf numFmtId="0" fontId="4" fillId="0" borderId="0" xfId="0" applyFont="1" applyAlignment="1">
      <alignment horizontal="center"/>
    </xf>
  </cellXfs>
  <cellStyles count="9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Actual Date" xfId="15"/>
    <cellStyle name="ariel" xfId="16"/>
    <cellStyle name="Comma" xfId="17"/>
    <cellStyle name="Comma [0]" xfId="18"/>
    <cellStyle name="Comma0" xfId="19"/>
    <cellStyle name="Currency" xfId="20"/>
    <cellStyle name="Currency [0]" xfId="21"/>
    <cellStyle name="Currency0" xfId="22"/>
    <cellStyle name="Date" xfId="23"/>
    <cellStyle name="Fixed" xfId="24"/>
    <cellStyle name="Followed Hyperlink" xfId="25"/>
    <cellStyle name="Grey" xfId="26"/>
    <cellStyle name="HEADER" xfId="27"/>
    <cellStyle name="Header1" xfId="28"/>
    <cellStyle name="Header2" xfId="29"/>
    <cellStyle name="Heading 1" xfId="30"/>
    <cellStyle name="Heading 2" xfId="31"/>
    <cellStyle name="Heading1" xfId="32"/>
    <cellStyle name="Heading2" xfId="33"/>
    <cellStyle name="Hidden" xfId="34"/>
    <cellStyle name="HIGHLIGHT" xfId="35"/>
    <cellStyle name="Hyperlink" xfId="36"/>
    <cellStyle name="Input [yellow]" xfId="37"/>
    <cellStyle name="no dec" xfId="38"/>
    <cellStyle name="Normal - Style1" xfId="39"/>
    <cellStyle name="Normal_New Summary Tables" xfId="40"/>
    <cellStyle name="Normal_Revised CARE Table 5C_033107" xfId="41"/>
    <cellStyle name="Normal_Sheet1" xfId="42"/>
    <cellStyle name="Percent" xfId="43"/>
    <cellStyle name="Percent [2]" xfId="44"/>
    <cellStyle name="SAPBEXaggData" xfId="45"/>
    <cellStyle name="SAPBEXaggDataEmph" xfId="46"/>
    <cellStyle name="SAPBEXaggItem" xfId="47"/>
    <cellStyle name="SAPBEXaggItemX" xfId="48"/>
    <cellStyle name="SAPBEXchaText" xfId="49"/>
    <cellStyle name="SAPBEXexcBad" xfId="50"/>
    <cellStyle name="SAPBEXexcBad7" xfId="51"/>
    <cellStyle name="SAPBEXexcBad8" xfId="52"/>
    <cellStyle name="SAPBEXexcBad9" xfId="53"/>
    <cellStyle name="SAPBEXexcCritical" xfId="54"/>
    <cellStyle name="SAPBEXexcCritical4" xfId="55"/>
    <cellStyle name="SAPBEXexcCritical5" xfId="56"/>
    <cellStyle name="SAPBEXexcCritical6" xfId="57"/>
    <cellStyle name="SAPBEXexcGood" xfId="58"/>
    <cellStyle name="SAPBEXexcGood1" xfId="59"/>
    <cellStyle name="SAPBEXexcGood2" xfId="60"/>
    <cellStyle name="SAPBEXexcGood3" xfId="61"/>
    <cellStyle name="SAPBEXexcVeryBad" xfId="62"/>
    <cellStyle name="SAPBEXfilterDrill" xfId="63"/>
    <cellStyle name="SAPBEXfilterItem" xfId="64"/>
    <cellStyle name="SAPBEXfilterText" xfId="65"/>
    <cellStyle name="SAPBEXformats" xfId="66"/>
    <cellStyle name="SAPBEXheaderData" xfId="67"/>
    <cellStyle name="SAPBEXheaderItem" xfId="68"/>
    <cellStyle name="SAPBEXheaderText" xfId="69"/>
    <cellStyle name="SAPBEXHLevel0" xfId="70"/>
    <cellStyle name="SAPBEXHLevel0X" xfId="71"/>
    <cellStyle name="SAPBEXHLevel1" xfId="72"/>
    <cellStyle name="SAPBEXHLevel1X" xfId="73"/>
    <cellStyle name="SAPBEXHLevel2" xfId="74"/>
    <cellStyle name="SAPBEXHLevel2X" xfId="75"/>
    <cellStyle name="SAPBEXHLevel3" xfId="76"/>
    <cellStyle name="SAPBEXHLevel3X" xfId="77"/>
    <cellStyle name="SAPBEXresData" xfId="78"/>
    <cellStyle name="SAPBEXresDataEmph" xfId="79"/>
    <cellStyle name="SAPBEXresItem" xfId="80"/>
    <cellStyle name="SAPBEXresItemX" xfId="81"/>
    <cellStyle name="SAPBEXstdData" xfId="82"/>
    <cellStyle name="SAPBEXstdDataEmph" xfId="83"/>
    <cellStyle name="SAPBEXstdItem" xfId="84"/>
    <cellStyle name="SAPBEXstdItemX" xfId="85"/>
    <cellStyle name="SAPBEXsubData" xfId="86"/>
    <cellStyle name="SAPBEXsubDataEmph" xfId="87"/>
    <cellStyle name="SAPBEXsubItem" xfId="88"/>
    <cellStyle name="SAPBEXtitle" xfId="89"/>
    <cellStyle name="SAPBEXundefined" xfId="90"/>
    <cellStyle name="Style 26" xfId="91"/>
    <cellStyle name="Total" xfId="92"/>
    <cellStyle name="Unprot" xfId="93"/>
    <cellStyle name="Unprot$" xfId="94"/>
    <cellStyle name="Unprotect" xfId="9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 LIEE Table 2 
San Diego Gas &amp; Electric
YTD LIEE Expenses
April 2009</a:t>
            </a:r>
            <a:r>
              <a:rPr lang="en-US" cap="none" sz="1175" b="1" i="0" u="none" baseline="0">
                <a:latin typeface="Arial"/>
                <a:ea typeface="Arial"/>
                <a:cs typeface="Arial"/>
              </a:rPr>
              <a:t>
</a:t>
            </a:r>
          </a:p>
        </c:rich>
      </c:tx>
      <c:layout/>
      <c:spPr>
        <a:noFill/>
        <a:ln>
          <a:noFill/>
        </a:ln>
      </c:spPr>
    </c:title>
    <c:view3D>
      <c:rotX val="15"/>
      <c:hPercent val="100"/>
      <c:rotY val="0"/>
      <c:depthPercent val="100"/>
      <c:rAngAx val="1"/>
    </c:view3D>
    <c:plotArea>
      <c:layout>
        <c:manualLayout>
          <c:xMode val="edge"/>
          <c:yMode val="edge"/>
          <c:x val="0.15325"/>
          <c:y val="0.3665"/>
          <c:w val="0.659"/>
          <c:h val="0.303"/>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5"/>
          </c:dPt>
          <c:dLbls>
            <c:dLbl>
              <c:idx val="5"/>
              <c:txPr>
                <a:bodyPr vert="horz" rot="0" anchor="ctr"/>
                <a:lstStyle/>
                <a:p>
                  <a:pPr algn="ctr">
                    <a:defRPr lang="en-US" cap="none" sz="975"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7"/>
              <c:txPr>
                <a:bodyPr vert="horz" rot="0" anchor="ctr"/>
                <a:lstStyle/>
                <a:p>
                  <a:pPr algn="ctr">
                    <a:defRPr lang="en-US" cap="none" sz="975" b="0" i="0" u="none" baseline="0">
                      <a:latin typeface="Arial"/>
                      <a:ea typeface="Arial"/>
                      <a:cs typeface="Arial"/>
                    </a:defRPr>
                  </a:pPr>
                </a:p>
              </c:txPr>
              <c:numFmt formatCode="0%" sourceLinked="0"/>
              <c:showLegendKey val="0"/>
              <c:showVal val="1"/>
              <c:showBubbleSize val="0"/>
              <c:showCatName val="0"/>
              <c:showSerName val="0"/>
              <c:showPercent val="1"/>
            </c:dLbl>
            <c:numFmt formatCode="0%" sourceLinked="0"/>
            <c:spPr>
              <a:noFill/>
              <a:ln>
                <a:noFill/>
              </a:ln>
            </c:spPr>
            <c:txPr>
              <a:bodyPr vert="horz" rot="0" anchor="ctr"/>
              <a:lstStyle/>
              <a:p>
                <a:pPr algn="ctr">
                  <a:defRPr lang="en-US" cap="none" sz="975" b="0" i="0" u="none" baseline="0">
                    <a:latin typeface="Arial"/>
                    <a:ea typeface="Arial"/>
                    <a:cs typeface="Arial"/>
                  </a:defRPr>
                </a:pPr>
              </a:p>
            </c:txPr>
            <c:showLegendKey val="0"/>
            <c:showVal val="1"/>
            <c:showBubbleSize val="0"/>
            <c:showCatName val="0"/>
            <c:showSerName val="0"/>
            <c:showLeaderLines val="1"/>
            <c:showPercent val="1"/>
          </c:dLbls>
          <c:cat>
            <c:strRef>
              <c:f>'[16]LIEE_Table 2 Pie Chart'!$A$5:$A$12</c:f>
              <c:strCache>
                <c:ptCount val="8"/>
                <c:pt idx="0">
                  <c:v>Heating Systems</c:v>
                </c:pt>
                <c:pt idx="1">
                  <c:v>Cooling Measures</c:v>
                </c:pt>
                <c:pt idx="2">
                  <c:v>Infiltration &amp; Space Conditioning</c:v>
                </c:pt>
                <c:pt idx="3">
                  <c:v>Water Heating Measures</c:v>
                </c:pt>
                <c:pt idx="4">
                  <c:v>Lighting Measures</c:v>
                </c:pt>
                <c:pt idx="5">
                  <c:v>Refrigerators</c:v>
                </c:pt>
                <c:pt idx="6">
                  <c:v>New Measures</c:v>
                </c:pt>
                <c:pt idx="7">
                  <c:v>Customer Enrollment</c:v>
                </c:pt>
              </c:strCache>
            </c:strRef>
          </c:cat>
          <c:val>
            <c:numRef>
              <c:f>'[16]LIEE_Table 2 Pie Chart'!$B$5:$B$12</c:f>
              <c:numCache>
                <c:ptCount val="8"/>
                <c:pt idx="0">
                  <c:v>157417.66</c:v>
                </c:pt>
                <c:pt idx="1">
                  <c:v>45944.55</c:v>
                </c:pt>
                <c:pt idx="2">
                  <c:v>862631.74</c:v>
                </c:pt>
                <c:pt idx="3">
                  <c:v>290511.64</c:v>
                </c:pt>
                <c:pt idx="4">
                  <c:v>602680.11</c:v>
                </c:pt>
                <c:pt idx="5">
                  <c:v>638260.14</c:v>
                </c:pt>
                <c:pt idx="6">
                  <c:v>125005</c:v>
                </c:pt>
                <c:pt idx="7">
                  <c:v>625147</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'[16]LIEE_Table 2 Pie Chart'!$A$5:$A$12</c:f>
              <c:strCache>
                <c:ptCount val="8"/>
                <c:pt idx="0">
                  <c:v>Heating Systems</c:v>
                </c:pt>
                <c:pt idx="1">
                  <c:v>Cooling Measures</c:v>
                </c:pt>
                <c:pt idx="2">
                  <c:v>Infiltration &amp; Space Conditioning</c:v>
                </c:pt>
                <c:pt idx="3">
                  <c:v>Water Heating Measures</c:v>
                </c:pt>
                <c:pt idx="4">
                  <c:v>Lighting Measures</c:v>
                </c:pt>
                <c:pt idx="5">
                  <c:v>Refrigerators</c:v>
                </c:pt>
                <c:pt idx="6">
                  <c:v>New Measures</c:v>
                </c:pt>
                <c:pt idx="7">
                  <c:v>Customer Enrollment</c:v>
                </c:pt>
              </c:strCache>
            </c:strRef>
          </c:cat>
          <c:val>
            <c:numRef>
              <c:f>'[16]LIEE_Table 2 Pie Chart'!#REF!</c:f>
              <c:numCache>
                <c:ptCount val="1"/>
                <c:pt idx="0">
                  <c:v>1</c:v>
                </c:pt>
              </c:numCache>
            </c:numRef>
          </c:val>
        </c:ser>
      </c:pie3DChart>
      <c:spPr>
        <a:noFill/>
        <a:ln>
          <a:noFill/>
        </a:ln>
      </c:spPr>
    </c:plotArea>
    <c:legend>
      <c:legendPos val="b"/>
      <c:layout>
        <c:manualLayout>
          <c:xMode val="edge"/>
          <c:yMode val="edge"/>
          <c:x val="0.09575"/>
          <c:y val="0.81725"/>
        </c:manualLayout>
      </c:layout>
      <c:overlay val="0"/>
      <c:spPr>
        <a:ln w="3175">
          <a:noFill/>
        </a:ln>
      </c:spPr>
      <c:txPr>
        <a:bodyPr vert="horz" rot="0"/>
        <a:lstStyle/>
        <a:p>
          <a:pPr>
            <a:defRPr lang="en-US" cap="none" sz="975"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 LIEE Table 2 
San Diego Gas &amp; Electric
YTD LIEE Expenses
May 2009</a:t>
            </a:r>
            <a:r>
              <a:rPr lang="en-US" cap="none" sz="1175" b="1" i="0" u="none" baseline="0">
                <a:latin typeface="Arial"/>
                <a:ea typeface="Arial"/>
                <a:cs typeface="Arial"/>
              </a:rPr>
              <a:t>
</a:t>
            </a:r>
          </a:p>
        </c:rich>
      </c:tx>
      <c:layout/>
      <c:spPr>
        <a:noFill/>
        <a:ln>
          <a:noFill/>
        </a:ln>
      </c:spPr>
    </c:title>
    <c:view3D>
      <c:rotX val="15"/>
      <c:hPercent val="100"/>
      <c:rotY val="0"/>
      <c:depthPercent val="100"/>
      <c:rAngAx val="1"/>
    </c:view3D>
    <c:plotArea>
      <c:layout>
        <c:manualLayout>
          <c:xMode val="edge"/>
          <c:yMode val="edge"/>
          <c:x val="0.12875"/>
          <c:y val="0.3665"/>
          <c:w val="0.71275"/>
          <c:h val="0.302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5"/>
          </c:dPt>
          <c:dLbls>
            <c:dLbl>
              <c:idx val="5"/>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7"/>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LeaderLines val="1"/>
            <c:showPercent val="1"/>
          </c:dLbls>
          <c:cat>
            <c:strRef>
              <c:f>'[1]LIEE_Table 2 Pie Chart'!$A$5:$A$12</c:f>
              <c:strCache>
                <c:ptCount val="8"/>
                <c:pt idx="0">
                  <c:v>Heating Systems</c:v>
                </c:pt>
                <c:pt idx="1">
                  <c:v>Cooling Measures</c:v>
                </c:pt>
                <c:pt idx="2">
                  <c:v>Infiltration &amp; Space Conditioning</c:v>
                </c:pt>
                <c:pt idx="3">
                  <c:v>Water Heating Measures</c:v>
                </c:pt>
                <c:pt idx="4">
                  <c:v>Lighting Measures</c:v>
                </c:pt>
                <c:pt idx="5">
                  <c:v>Refrigerators</c:v>
                </c:pt>
                <c:pt idx="6">
                  <c:v>New Measures</c:v>
                </c:pt>
                <c:pt idx="7">
                  <c:v>Customer Enrollment</c:v>
                </c:pt>
              </c:strCache>
            </c:strRef>
          </c:cat>
          <c:val>
            <c:numRef>
              <c:f>'[1]LIEE_Table 2 Pie Chart'!$B$5:$B$12</c:f>
              <c:numCache>
                <c:ptCount val="8"/>
                <c:pt idx="0">
                  <c:v>182585.33</c:v>
                </c:pt>
                <c:pt idx="1">
                  <c:v>70556.1</c:v>
                </c:pt>
                <c:pt idx="2">
                  <c:v>1148841.5523078803</c:v>
                </c:pt>
                <c:pt idx="3">
                  <c:v>390834.38509414817</c:v>
                </c:pt>
                <c:pt idx="4">
                  <c:v>819809.0625979716</c:v>
                </c:pt>
                <c:pt idx="5">
                  <c:v>844118.7</c:v>
                </c:pt>
                <c:pt idx="6">
                  <c:v>176351.05</c:v>
                </c:pt>
                <c:pt idx="7">
                  <c:v>891456</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'[1]LIEE_Table 2 Pie Chart'!$A$5:$A$12</c:f>
              <c:strCache>
                <c:ptCount val="8"/>
                <c:pt idx="0">
                  <c:v>Heating Systems</c:v>
                </c:pt>
                <c:pt idx="1">
                  <c:v>Cooling Measures</c:v>
                </c:pt>
                <c:pt idx="2">
                  <c:v>Infiltration &amp; Space Conditioning</c:v>
                </c:pt>
                <c:pt idx="3">
                  <c:v>Water Heating Measures</c:v>
                </c:pt>
                <c:pt idx="4">
                  <c:v>Lighting Measures</c:v>
                </c:pt>
                <c:pt idx="5">
                  <c:v>Refrigerators</c:v>
                </c:pt>
                <c:pt idx="6">
                  <c:v>New Measures</c:v>
                </c:pt>
                <c:pt idx="7">
                  <c:v>Customer Enrollment</c:v>
                </c:pt>
              </c:strCache>
            </c:strRef>
          </c:cat>
          <c:val>
            <c:numRef>
              <c:f>'[1]LIEE_Table 2 Pie Chart'!#REF!</c:f>
              <c:numCache>
                <c:ptCount val="1"/>
                <c:pt idx="0">
                  <c:v>1</c:v>
                </c:pt>
              </c:numCache>
            </c:numRef>
          </c:val>
        </c:ser>
      </c:pie3DChart>
      <c:spPr>
        <a:noFill/>
        <a:ln>
          <a:noFill/>
        </a:ln>
      </c:spPr>
    </c:plotArea>
    <c:legend>
      <c:legendPos val="b"/>
      <c:layout>
        <c:manualLayout>
          <c:xMode val="edge"/>
          <c:yMode val="edge"/>
          <c:x val="0.08425"/>
          <c:y val="0.8665"/>
        </c:manualLayout>
      </c:layout>
      <c:overlay val="0"/>
      <c:spPr>
        <a:ln w="3175">
          <a:noFill/>
        </a:ln>
      </c:spPr>
      <c:txPr>
        <a:bodyPr vert="horz" rot="0"/>
        <a:lstStyle/>
        <a:p>
          <a:pPr>
            <a:defRPr lang="en-US" cap="none" sz="975"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 LIEE Table 2 
San Diego Gas &amp; Electric
YTD LIEE Expenses
June
 2009</a:t>
            </a:r>
            <a:r>
              <a:rPr lang="en-US" cap="none" sz="1175" b="1" i="0" u="none" baseline="0">
                <a:latin typeface="Arial"/>
                <a:ea typeface="Arial"/>
                <a:cs typeface="Arial"/>
              </a:rPr>
              <a:t>
</a:t>
            </a:r>
          </a:p>
        </c:rich>
      </c:tx>
      <c:layout/>
      <c:spPr>
        <a:noFill/>
        <a:ln>
          <a:noFill/>
        </a:ln>
      </c:spPr>
    </c:title>
    <c:view3D>
      <c:rotX val="15"/>
      <c:hPercent val="100"/>
      <c:rotY val="0"/>
      <c:depthPercent val="100"/>
      <c:rAngAx val="1"/>
    </c:view3D>
    <c:plotArea>
      <c:layout>
        <c:manualLayout>
          <c:xMode val="edge"/>
          <c:yMode val="edge"/>
          <c:x val="0.154"/>
          <c:y val="0.36525"/>
          <c:w val="0.6565"/>
          <c:h val="0.307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5"/>
          </c:dPt>
          <c:dLbls>
            <c:dLbl>
              <c:idx val="5"/>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numFmt formatCode="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1"/>
            <c:showBubbleSize val="0"/>
            <c:showCatName val="0"/>
            <c:showSerName val="0"/>
            <c:showLeaderLines val="1"/>
            <c:showPercent val="1"/>
          </c:dLbls>
          <c:cat>
            <c:strRef>
              <c:f>'[17]LIEE_Table 2 Pie Chart'!$A$5:$A$12</c:f>
              <c:strCache>
                <c:ptCount val="8"/>
                <c:pt idx="0">
                  <c:v>Heating Systems</c:v>
                </c:pt>
                <c:pt idx="1">
                  <c:v>Cooling Measures</c:v>
                </c:pt>
                <c:pt idx="2">
                  <c:v>Infiltration &amp; Space Conditioning</c:v>
                </c:pt>
                <c:pt idx="3">
                  <c:v>Water Heating Measures</c:v>
                </c:pt>
                <c:pt idx="4">
                  <c:v>Lighting Measures</c:v>
                </c:pt>
                <c:pt idx="5">
                  <c:v>Refrigerators</c:v>
                </c:pt>
                <c:pt idx="6">
                  <c:v>New Measures</c:v>
                </c:pt>
                <c:pt idx="7">
                  <c:v>Customer Enrollment</c:v>
                </c:pt>
              </c:strCache>
            </c:strRef>
          </c:cat>
          <c:val>
            <c:numRef>
              <c:f>'[17]LIEE_Table 2 Pie Chart'!$B$5:$B$12</c:f>
              <c:numCache>
                <c:ptCount val="8"/>
                <c:pt idx="0">
                  <c:v>247963.16</c:v>
                </c:pt>
                <c:pt idx="1">
                  <c:v>106083.65</c:v>
                </c:pt>
                <c:pt idx="2">
                  <c:v>1423069.9928992563</c:v>
                </c:pt>
                <c:pt idx="3">
                  <c:v>474655.5274297133</c:v>
                </c:pt>
                <c:pt idx="4">
                  <c:v>1003518.5878099649</c:v>
                </c:pt>
                <c:pt idx="5">
                  <c:v>1002406.69</c:v>
                </c:pt>
                <c:pt idx="6">
                  <c:v>228220.86403862416</c:v>
                </c:pt>
                <c:pt idx="7">
                  <c:v>1084748.21</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'[17]LIEE_Table 2 Pie Chart'!$A$5:$A$12</c:f>
              <c:strCache>
                <c:ptCount val="8"/>
                <c:pt idx="0">
                  <c:v>Heating Systems</c:v>
                </c:pt>
                <c:pt idx="1">
                  <c:v>Cooling Measures</c:v>
                </c:pt>
                <c:pt idx="2">
                  <c:v>Infiltration &amp; Space Conditioning</c:v>
                </c:pt>
                <c:pt idx="3">
                  <c:v>Water Heating Measures</c:v>
                </c:pt>
                <c:pt idx="4">
                  <c:v>Lighting Measures</c:v>
                </c:pt>
                <c:pt idx="5">
                  <c:v>Refrigerators</c:v>
                </c:pt>
                <c:pt idx="6">
                  <c:v>New Measures</c:v>
                </c:pt>
                <c:pt idx="7">
                  <c:v>Customer Enrollment</c:v>
                </c:pt>
              </c:strCache>
            </c:strRef>
          </c:cat>
          <c:val>
            <c:numRef>
              <c:f>'[17]LIEE_Table 2 Pie Chart'!#REF!</c:f>
              <c:numCache>
                <c:ptCount val="1"/>
                <c:pt idx="0">
                  <c:v>1</c:v>
                </c:pt>
              </c:numCache>
            </c:numRef>
          </c:val>
        </c:ser>
      </c:pie3DChart>
      <c:spPr>
        <a:noFill/>
        <a:ln>
          <a:noFill/>
        </a:ln>
      </c:spPr>
    </c:plotArea>
    <c:legend>
      <c:legendPos val="b"/>
      <c:layout>
        <c:manualLayout>
          <c:xMode val="edge"/>
          <c:yMode val="edge"/>
          <c:x val="0.06625"/>
          <c:y val="0.81775"/>
        </c:manualLayout>
      </c:layout>
      <c:overlay val="0"/>
      <c:spPr>
        <a:ln w="3175">
          <a:noFill/>
        </a:ln>
      </c:spPr>
      <c:txPr>
        <a:bodyPr vert="horz" rot="0"/>
        <a:lstStyle/>
        <a:p>
          <a:pPr>
            <a:defRPr lang="en-US" cap="none" sz="975"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5</xdr:col>
      <xdr:colOff>523875</xdr:colOff>
      <xdr:row>97</xdr:row>
      <xdr:rowOff>0</xdr:rowOff>
    </xdr:to>
    <xdr:graphicFrame>
      <xdr:nvGraphicFramePr>
        <xdr:cNvPr id="1" name="Chart 3"/>
        <xdr:cNvGraphicFramePr/>
      </xdr:nvGraphicFramePr>
      <xdr:xfrm>
        <a:off x="0" y="13363575"/>
        <a:ext cx="7239000" cy="41529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73</xdr:row>
      <xdr:rowOff>104775</xdr:rowOff>
    </xdr:from>
    <xdr:to>
      <xdr:col>7</xdr:col>
      <xdr:colOff>1019175</xdr:colOff>
      <xdr:row>96</xdr:row>
      <xdr:rowOff>104775</xdr:rowOff>
    </xdr:to>
    <xdr:graphicFrame>
      <xdr:nvGraphicFramePr>
        <xdr:cNvPr id="2" name="Chart 4"/>
        <xdr:cNvGraphicFramePr/>
      </xdr:nvGraphicFramePr>
      <xdr:xfrm>
        <a:off x="95250" y="13287375"/>
        <a:ext cx="9363075" cy="41529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10</xdr:col>
      <xdr:colOff>600075</xdr:colOff>
      <xdr:row>31</xdr:row>
      <xdr:rowOff>114300</xdr:rowOff>
    </xdr:to>
    <xdr:graphicFrame>
      <xdr:nvGraphicFramePr>
        <xdr:cNvPr id="1" name="Chart 1"/>
        <xdr:cNvGraphicFramePr/>
      </xdr:nvGraphicFramePr>
      <xdr:xfrm>
        <a:off x="0" y="1000125"/>
        <a:ext cx="6696075" cy="4162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Waller\My%20Documents\PY2009%20Master%20(SDGE_May)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unet.sempra.com/Documents%20and%20Settings\HDEJESUS\Local%20Settings\Temporary%20Internet%20Files\OLKBA\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unet.sempra.com/WINDOWS\Desktop\SDGE\Just%20in%20case\SDGE%20Bill%20Savings%20V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unet.sempra.com/Documents%20and%20Settings\lpc2\Local%20Settings\Temporary%20Internet%20Files\OLK83\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s://unet.sempra.com/Documents%20and%20Settings\csondri\Desktop\PY2009%20Master%20(SDGE_Apr)Catrina.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SHARE\CPS\Common-Low%20Income\Monthly%20CPUC%20Reports\June%202009%20Tables%202%204%205%20&amp;%2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unet.sempra.com/DOCUME~1\vjw3\LOCALS~1\Temp\BillSavingsJune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unet.sempra.com/DOCUME~1\vjw3\LOCALS~1\Temp\BillSavingsJuly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unet.sempra.com/WINDOWS\TEMP\BillSavingsAug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unet.sempra.com/TEMP\BillSavingsSep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unet.sempra.com/DOCUME~1\fasanajr\LOCALS~1\Temp\notesE1EF34\6_21%20Low%20Income%202007%20%202008%20Reporting%20Recommendations%20October%2023rd%20Deleted%20Annual%20Report%20Tabl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unet.sempra.com/October%202002\windows\TEMP\Tables%204%20&amp;%205%20Updated%20for%20Octobe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unet.sempra.com/windows\TEMP\C.Lotus.Notes.Data\Per%20Measure%20Saving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unet.sempra.com/DOCUME~1\leesl\LOCALS~1\Temp\notesFFF692\Table%2010.1%20through%20January%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Table 1"/>
      <sheetName val="LIEE-Table 2"/>
      <sheetName val="LIEE_Table 2 Pie Chart (2)"/>
      <sheetName val="LIEE_Table 2 Pie Chart"/>
      <sheetName val="LIEE_Table3"/>
      <sheetName val="LIEE_Table4"/>
      <sheetName val="LIEE_Table5"/>
      <sheetName val="LIEE_Table6"/>
      <sheetName val="LIEE-Table 7"/>
      <sheetName val="CARE-Table 1"/>
      <sheetName val="CARE-Table 2"/>
      <sheetName val="CARE-Table 3"/>
      <sheetName val="CARE-Table 4."/>
      <sheetName val="CARE-Table 5."/>
      <sheetName val="CARE- Table 6."/>
      <sheetName val="CARE-Table 7."/>
      <sheetName val="CARE- Table 8."/>
    </sheetNames>
    <sheetDataSet>
      <sheetData sheetId="3">
        <row r="5">
          <cell r="A5" t="str">
            <v>Heating Systems</v>
          </cell>
          <cell r="B5">
            <v>182585.33</v>
          </cell>
        </row>
        <row r="6">
          <cell r="A6" t="str">
            <v>Cooling Measures</v>
          </cell>
          <cell r="B6">
            <v>70556.1</v>
          </cell>
        </row>
        <row r="7">
          <cell r="A7" t="str">
            <v>Infiltration &amp; Space Conditioning</v>
          </cell>
          <cell r="B7">
            <v>1148841.5523078803</v>
          </cell>
        </row>
        <row r="8">
          <cell r="A8" t="str">
            <v>Water Heating Measures</v>
          </cell>
          <cell r="B8">
            <v>390834.38509414817</v>
          </cell>
        </row>
        <row r="9">
          <cell r="A9" t="str">
            <v>Lighting Measures</v>
          </cell>
          <cell r="B9">
            <v>819809.0625979716</v>
          </cell>
        </row>
        <row r="10">
          <cell r="A10" t="str">
            <v>Refrigerators</v>
          </cell>
          <cell r="B10">
            <v>844118.7</v>
          </cell>
        </row>
        <row r="11">
          <cell r="A11" t="str">
            <v>New Measures</v>
          </cell>
          <cell r="B11">
            <v>176351.05</v>
          </cell>
        </row>
        <row r="12">
          <cell r="A12" t="str">
            <v>Customer Enrollment</v>
          </cell>
          <cell r="B12">
            <v>891456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LIEE-Table 1"/>
      <sheetName val="LIEE-Table 2"/>
      <sheetName val="LIEE_Table 2 Pie Chart"/>
      <sheetName val="LIEE_Table3"/>
      <sheetName val="LIEE_Table4"/>
      <sheetName val="LIEE_Table5"/>
      <sheetName val="LIEE_Table6"/>
      <sheetName val="LIEE-Table 7"/>
      <sheetName val="CARE-Table 1"/>
      <sheetName val="CARE-Table 2"/>
      <sheetName val="CARE-Table 3"/>
      <sheetName val="CARE-Table 4."/>
      <sheetName val="CARE-Table 5."/>
      <sheetName val="CARE- Table 6."/>
      <sheetName val="CARE-Table 7."/>
      <sheetName val="CARE- Table 8."/>
    </sheetNames>
    <sheetDataSet>
      <sheetData sheetId="2">
        <row r="5">
          <cell r="A5" t="str">
            <v>Heating Systems</v>
          </cell>
          <cell r="B5">
            <v>157417.66</v>
          </cell>
        </row>
        <row r="6">
          <cell r="A6" t="str">
            <v>Cooling Measures</v>
          </cell>
          <cell r="B6">
            <v>45944.55</v>
          </cell>
        </row>
        <row r="7">
          <cell r="A7" t="str">
            <v>Infiltration &amp; Space Conditioning</v>
          </cell>
          <cell r="B7">
            <v>862631.74</v>
          </cell>
        </row>
        <row r="8">
          <cell r="A8" t="str">
            <v>Water Heating Measures</v>
          </cell>
          <cell r="B8">
            <v>290511.64</v>
          </cell>
        </row>
        <row r="9">
          <cell r="A9" t="str">
            <v>Lighting Measures</v>
          </cell>
          <cell r="B9">
            <v>602680.11</v>
          </cell>
        </row>
        <row r="10">
          <cell r="A10" t="str">
            <v>Refrigerators</v>
          </cell>
          <cell r="B10">
            <v>638260.14</v>
          </cell>
        </row>
        <row r="11">
          <cell r="A11" t="str">
            <v>New Measures</v>
          </cell>
          <cell r="B11">
            <v>125005</v>
          </cell>
        </row>
        <row r="12">
          <cell r="A12" t="str">
            <v>Customer Enrollment</v>
          </cell>
          <cell r="B12">
            <v>625147</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LIEE-Table 1"/>
      <sheetName val="LIEE-Table 2"/>
      <sheetName val="LIEE_Table 2 Pie Chart"/>
      <sheetName val="LIEE_Table3"/>
      <sheetName val="LIEE_Table4"/>
      <sheetName val="LIEE_Table5"/>
      <sheetName val="LIEE_Table6"/>
      <sheetName val="LIEE-Table 7"/>
      <sheetName val="CARE-Table 1"/>
      <sheetName val="CARE-Table 2"/>
      <sheetName val="CARE-Table 3"/>
      <sheetName val="CARE-Table 4."/>
      <sheetName val="CARE-Table 5."/>
      <sheetName val="CARE- Table 6."/>
      <sheetName val="CARE-Table 7."/>
      <sheetName val="CARE- Table 8."/>
    </sheetNames>
    <sheetDataSet>
      <sheetData sheetId="2">
        <row r="5">
          <cell r="A5" t="str">
            <v>Heating Systems</v>
          </cell>
          <cell r="B5">
            <v>247963.16</v>
          </cell>
        </row>
        <row r="6">
          <cell r="A6" t="str">
            <v>Cooling Measures</v>
          </cell>
          <cell r="B6">
            <v>106083.65</v>
          </cell>
        </row>
        <row r="7">
          <cell r="A7" t="str">
            <v>Infiltration &amp; Space Conditioning</v>
          </cell>
          <cell r="B7">
            <v>1423069.9928992563</v>
          </cell>
        </row>
        <row r="8">
          <cell r="A8" t="str">
            <v>Water Heating Measures</v>
          </cell>
          <cell r="B8">
            <v>474655.5274297133</v>
          </cell>
        </row>
        <row r="9">
          <cell r="A9" t="str">
            <v>Lighting Measures</v>
          </cell>
          <cell r="B9">
            <v>1003518.5878099649</v>
          </cell>
        </row>
        <row r="10">
          <cell r="A10" t="str">
            <v>Refrigerators</v>
          </cell>
          <cell r="B10">
            <v>1002406.69</v>
          </cell>
        </row>
        <row r="11">
          <cell r="A11" t="str">
            <v>New Measures</v>
          </cell>
          <cell r="B11">
            <v>228220.86403862416</v>
          </cell>
        </row>
        <row r="12">
          <cell r="A12" t="str">
            <v>Customer Enrollment</v>
          </cell>
          <cell r="B12">
            <v>1084748.21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1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10"/>
  </sheetPr>
  <dimension ref="A1:CL1236"/>
  <sheetViews>
    <sheetView tabSelected="1" zoomScale="75" zoomScaleNormal="75" workbookViewId="0" topLeftCell="B1">
      <selection activeCell="D25" sqref="D25"/>
    </sheetView>
  </sheetViews>
  <sheetFormatPr defaultColWidth="9.140625" defaultRowHeight="12.75"/>
  <cols>
    <col min="1" max="1" width="24.7109375" style="168" customWidth="1"/>
    <col min="2" max="10" width="14.7109375" style="6" customWidth="1"/>
    <col min="11" max="13" width="13.7109375" style="6" customWidth="1"/>
    <col min="14" max="15" width="10.8515625" style="6" customWidth="1"/>
    <col min="16" max="16" width="10.00390625" style="6" customWidth="1"/>
    <col min="17" max="17" width="11.7109375" style="6" customWidth="1"/>
    <col min="18" max="18" width="10.421875" style="6" customWidth="1"/>
    <col min="19" max="19" width="14.00390625" style="6" customWidth="1"/>
    <col min="20" max="20" width="13.57421875" style="6" customWidth="1"/>
    <col min="21" max="21" width="11.57421875" style="6" customWidth="1"/>
    <col min="22" max="22" width="14.57421875" style="6" customWidth="1"/>
    <col min="23" max="23" width="17.421875" style="6" customWidth="1"/>
    <col min="24" max="24" width="13.8515625" style="6" customWidth="1"/>
    <col min="25" max="25" width="17.7109375" style="6" customWidth="1"/>
    <col min="26" max="26" width="14.8515625" style="6" customWidth="1"/>
    <col min="27" max="27" width="14.7109375" style="6" customWidth="1"/>
    <col min="28" max="28" width="12.00390625" style="6" customWidth="1"/>
    <col min="29" max="29" width="14.7109375" style="32" customWidth="1"/>
    <col min="30" max="30" width="12.57421875" style="6" customWidth="1"/>
    <col min="31" max="31" width="11.00390625" style="6" customWidth="1"/>
    <col min="32" max="32" width="14.8515625" style="6" customWidth="1"/>
    <col min="33" max="33" width="16.7109375" style="6" customWidth="1"/>
    <col min="34" max="34" width="16.421875" style="6" customWidth="1"/>
    <col min="35" max="35" width="15.421875" style="6" customWidth="1"/>
    <col min="36" max="37" width="14.00390625" style="6" customWidth="1"/>
    <col min="38" max="38" width="15.28125" style="6" customWidth="1"/>
    <col min="39" max="39" width="19.7109375" style="6" customWidth="1"/>
    <col min="40" max="40" width="12.140625" style="6" customWidth="1"/>
    <col min="41" max="41" width="12.57421875" style="6" customWidth="1"/>
    <col min="42" max="42" width="14.57421875" style="6" customWidth="1"/>
    <col min="43" max="16384" width="34.7109375" style="16" customWidth="1"/>
  </cols>
  <sheetData>
    <row r="1" spans="1:50" s="40" customFormat="1" ht="15.75">
      <c r="A1" s="643" t="s">
        <v>231</v>
      </c>
      <c r="B1" s="643"/>
      <c r="C1" s="643"/>
      <c r="D1" s="643"/>
      <c r="E1" s="643"/>
      <c r="F1" s="643"/>
      <c r="G1" s="643"/>
      <c r="H1" s="643"/>
      <c r="I1" s="643"/>
      <c r="J1" s="643"/>
      <c r="K1" s="643"/>
      <c r="L1" s="643"/>
      <c r="M1" s="643"/>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9"/>
      <c r="AR1" s="39"/>
      <c r="AS1" s="39"/>
      <c r="AT1" s="39"/>
      <c r="AU1" s="39"/>
      <c r="AV1" s="39"/>
      <c r="AW1" s="39"/>
      <c r="AX1" s="39"/>
    </row>
    <row r="2" spans="1:50" s="40" customFormat="1" ht="15.75">
      <c r="A2" s="643" t="s">
        <v>232</v>
      </c>
      <c r="B2" s="643"/>
      <c r="C2" s="643"/>
      <c r="D2" s="643"/>
      <c r="E2" s="643"/>
      <c r="F2" s="643"/>
      <c r="G2" s="643"/>
      <c r="H2" s="643"/>
      <c r="I2" s="643"/>
      <c r="J2" s="643"/>
      <c r="K2" s="643"/>
      <c r="L2" s="643"/>
      <c r="M2" s="643"/>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9"/>
      <c r="AR2" s="39"/>
      <c r="AS2" s="39"/>
      <c r="AT2" s="39"/>
      <c r="AU2" s="39"/>
      <c r="AV2" s="39"/>
      <c r="AW2" s="39"/>
      <c r="AX2" s="39"/>
    </row>
    <row r="3" spans="1:42" ht="16.5" customHeight="1" thickBot="1">
      <c r="A3" s="644" t="s">
        <v>337</v>
      </c>
      <c r="B3" s="644"/>
      <c r="C3" s="644"/>
      <c r="D3" s="644"/>
      <c r="E3" s="644"/>
      <c r="F3" s="644"/>
      <c r="G3" s="644"/>
      <c r="H3" s="644"/>
      <c r="I3" s="644"/>
      <c r="J3" s="644"/>
      <c r="K3" s="644"/>
      <c r="L3" s="644"/>
      <c r="M3" s="644"/>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13" s="44" customFormat="1" ht="34.5" customHeight="1" thickBot="1">
      <c r="A4" s="156"/>
      <c r="B4" s="645" t="s">
        <v>48</v>
      </c>
      <c r="C4" s="646"/>
      <c r="D4" s="646"/>
      <c r="E4" s="647" t="s">
        <v>180</v>
      </c>
      <c r="F4" s="648"/>
      <c r="G4" s="649"/>
      <c r="H4" s="647" t="s">
        <v>181</v>
      </c>
      <c r="I4" s="648"/>
      <c r="J4" s="648"/>
      <c r="K4" s="647" t="s">
        <v>182</v>
      </c>
      <c r="L4" s="648"/>
      <c r="M4" s="649"/>
    </row>
    <row r="5" spans="1:42" ht="18" customHeight="1" thickBot="1">
      <c r="A5" s="157" t="s">
        <v>0</v>
      </c>
      <c r="B5" s="43" t="s">
        <v>1</v>
      </c>
      <c r="C5" s="43" t="s">
        <v>2</v>
      </c>
      <c r="D5" s="43" t="s">
        <v>45</v>
      </c>
      <c r="E5" s="43" t="s">
        <v>1</v>
      </c>
      <c r="F5" s="43" t="s">
        <v>2</v>
      </c>
      <c r="G5" s="43" t="s">
        <v>45</v>
      </c>
      <c r="H5" s="43" t="s">
        <v>1</v>
      </c>
      <c r="I5" s="43" t="s">
        <v>2</v>
      </c>
      <c r="J5" s="43" t="s">
        <v>45</v>
      </c>
      <c r="K5" s="43" t="s">
        <v>1</v>
      </c>
      <c r="L5" s="43" t="s">
        <v>2</v>
      </c>
      <c r="M5" s="43" t="s">
        <v>45</v>
      </c>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ht="16.5" customHeight="1" thickBot="1">
      <c r="A6" s="158" t="s">
        <v>3</v>
      </c>
      <c r="B6" s="126"/>
      <c r="C6" s="45"/>
      <c r="D6" s="45"/>
      <c r="E6" s="126"/>
      <c r="F6" s="45"/>
      <c r="G6" s="46"/>
      <c r="H6" s="349"/>
      <c r="I6" s="350"/>
      <c r="J6" s="351"/>
      <c r="K6" s="45"/>
      <c r="L6" s="45"/>
      <c r="M6" s="46"/>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row>
    <row r="7" spans="1:42" ht="18" customHeight="1">
      <c r="A7" s="159" t="s">
        <v>4</v>
      </c>
      <c r="B7" s="327">
        <v>0</v>
      </c>
      <c r="C7" s="328">
        <v>2496401</v>
      </c>
      <c r="D7" s="329">
        <f>SUM(B7:C7)</f>
        <v>2496401</v>
      </c>
      <c r="E7" s="567"/>
      <c r="F7" s="568">
        <v>118597.65</v>
      </c>
      <c r="G7" s="569">
        <v>118597.65</v>
      </c>
      <c r="H7" s="353">
        <v>0</v>
      </c>
      <c r="I7" s="328">
        <v>540291.41</v>
      </c>
      <c r="J7" s="340">
        <v>540291.41</v>
      </c>
      <c r="K7" s="127">
        <v>0</v>
      </c>
      <c r="L7" s="128">
        <f>I7/C7</f>
        <v>0.21642813394162239</v>
      </c>
      <c r="M7" s="129">
        <f>J7/D7</f>
        <v>0.21642813394162239</v>
      </c>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row>
    <row r="8" spans="1:42" ht="18" customHeight="1">
      <c r="A8" s="159" t="s">
        <v>5</v>
      </c>
      <c r="B8" s="330">
        <v>7724611</v>
      </c>
      <c r="C8" s="331">
        <v>0</v>
      </c>
      <c r="D8" s="332">
        <f aca="true" t="shared" si="0" ref="D8:D15">SUM(B8:C8)</f>
        <v>7724611</v>
      </c>
      <c r="E8" s="567">
        <v>352824.59</v>
      </c>
      <c r="F8" s="570"/>
      <c r="G8" s="569">
        <v>352824.59</v>
      </c>
      <c r="H8" s="354">
        <v>1985577.34</v>
      </c>
      <c r="I8" s="331">
        <v>0</v>
      </c>
      <c r="J8" s="352">
        <v>1985577.34</v>
      </c>
      <c r="K8" s="130">
        <f>H8/B8</f>
        <v>0.2570456091575356</v>
      </c>
      <c r="L8" s="131">
        <v>0</v>
      </c>
      <c r="M8" s="132">
        <f>J8/D8</f>
        <v>0.2570456091575356</v>
      </c>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row>
    <row r="9" spans="1:42" ht="18" customHeight="1">
      <c r="A9" s="159" t="s">
        <v>6</v>
      </c>
      <c r="B9" s="330">
        <v>0</v>
      </c>
      <c r="C9" s="331">
        <v>4081115</v>
      </c>
      <c r="D9" s="332">
        <f t="shared" si="0"/>
        <v>4081115</v>
      </c>
      <c r="E9" s="567"/>
      <c r="F9" s="570">
        <v>376217.54</v>
      </c>
      <c r="G9" s="569">
        <v>376217.54</v>
      </c>
      <c r="H9" s="354">
        <v>0</v>
      </c>
      <c r="I9" s="331">
        <v>1960049.72</v>
      </c>
      <c r="J9" s="352">
        <v>1960049.72</v>
      </c>
      <c r="K9" s="130">
        <v>0</v>
      </c>
      <c r="L9" s="131">
        <f>I9/C9</f>
        <v>0.4802730920348973</v>
      </c>
      <c r="M9" s="132">
        <f>J9/D9</f>
        <v>0.4802730920348973</v>
      </c>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row>
    <row r="10" spans="1:42" ht="28.5">
      <c r="A10" s="159" t="s">
        <v>37</v>
      </c>
      <c r="B10" s="330">
        <v>1096914</v>
      </c>
      <c r="C10" s="331">
        <v>1096914</v>
      </c>
      <c r="D10" s="332">
        <f t="shared" si="0"/>
        <v>2193828</v>
      </c>
      <c r="E10" s="567">
        <v>83410</v>
      </c>
      <c r="F10" s="570">
        <v>83410</v>
      </c>
      <c r="G10" s="569">
        <v>166820</v>
      </c>
      <c r="H10" s="354">
        <v>465433.45</v>
      </c>
      <c r="I10" s="331">
        <v>465433.47</v>
      </c>
      <c r="J10" s="352">
        <v>930866.92</v>
      </c>
      <c r="K10" s="130">
        <f>H10/B10</f>
        <v>0.42431170538437835</v>
      </c>
      <c r="L10" s="131">
        <f>I10/C10</f>
        <v>0.42431172361734826</v>
      </c>
      <c r="M10" s="132">
        <f>J10/D10</f>
        <v>0.42431171450086336</v>
      </c>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row>
    <row r="11" spans="1:42" ht="28.5">
      <c r="A11" s="160" t="s">
        <v>7</v>
      </c>
      <c r="B11" s="330">
        <v>715835</v>
      </c>
      <c r="C11" s="331">
        <v>715835</v>
      </c>
      <c r="D11" s="332">
        <f t="shared" si="0"/>
        <v>1431670</v>
      </c>
      <c r="E11" s="571">
        <v>13937.5</v>
      </c>
      <c r="F11" s="568">
        <v>13937.5</v>
      </c>
      <c r="G11" s="569">
        <v>27875</v>
      </c>
      <c r="H11" s="354">
        <v>76940.65</v>
      </c>
      <c r="I11" s="331">
        <v>76940.64</v>
      </c>
      <c r="J11" s="352">
        <v>153881.29</v>
      </c>
      <c r="K11" s="130">
        <f>H11/B11</f>
        <v>0.10748377768619863</v>
      </c>
      <c r="L11" s="131">
        <f>I11/C11</f>
        <v>0.10748376371649891</v>
      </c>
      <c r="M11" s="132">
        <f>J11/D11</f>
        <v>0.10748377070134878</v>
      </c>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row>
    <row r="12" spans="1:42" ht="18" customHeight="1">
      <c r="A12" s="159" t="s">
        <v>8</v>
      </c>
      <c r="B12" s="330">
        <v>0</v>
      </c>
      <c r="C12" s="331">
        <v>0</v>
      </c>
      <c r="D12" s="332">
        <f t="shared" si="0"/>
        <v>0</v>
      </c>
      <c r="E12" s="567"/>
      <c r="F12" s="570"/>
      <c r="G12" s="569">
        <v>0</v>
      </c>
      <c r="H12" s="354">
        <v>0</v>
      </c>
      <c r="I12" s="331">
        <v>0</v>
      </c>
      <c r="J12" s="352">
        <v>0</v>
      </c>
      <c r="K12" s="130">
        <v>0</v>
      </c>
      <c r="L12" s="131">
        <v>0</v>
      </c>
      <c r="M12" s="132">
        <v>0</v>
      </c>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row>
    <row r="13" spans="1:42" ht="18" customHeight="1">
      <c r="A13" s="159" t="s">
        <v>183</v>
      </c>
      <c r="B13" s="330">
        <v>3839</v>
      </c>
      <c r="C13" s="331">
        <v>3839</v>
      </c>
      <c r="D13" s="332">
        <f t="shared" si="0"/>
        <v>7678</v>
      </c>
      <c r="E13" s="567"/>
      <c r="F13" s="570"/>
      <c r="G13" s="569">
        <v>0</v>
      </c>
      <c r="H13" s="354">
        <v>0</v>
      </c>
      <c r="I13" s="331">
        <v>0</v>
      </c>
      <c r="J13" s="352">
        <v>0</v>
      </c>
      <c r="K13" s="130">
        <v>0</v>
      </c>
      <c r="L13" s="131">
        <v>0</v>
      </c>
      <c r="M13" s="132">
        <v>0</v>
      </c>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row>
    <row r="14" spans="1:42" ht="18" customHeight="1" thickBot="1">
      <c r="A14" s="324" t="s">
        <v>229</v>
      </c>
      <c r="B14" s="333">
        <v>0</v>
      </c>
      <c r="C14" s="334">
        <v>0</v>
      </c>
      <c r="D14" s="335">
        <f t="shared" si="0"/>
        <v>0</v>
      </c>
      <c r="E14" s="567"/>
      <c r="F14" s="570"/>
      <c r="G14" s="569">
        <v>0</v>
      </c>
      <c r="H14" s="469">
        <v>0</v>
      </c>
      <c r="I14" s="334">
        <v>0</v>
      </c>
      <c r="J14" s="470">
        <v>0</v>
      </c>
      <c r="K14" s="134">
        <v>0</v>
      </c>
      <c r="L14" s="135">
        <v>0</v>
      </c>
      <c r="M14" s="136">
        <v>0</v>
      </c>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row>
    <row r="15" spans="1:42" ht="31.5" customHeight="1" thickBot="1">
      <c r="A15" s="162" t="s">
        <v>10</v>
      </c>
      <c r="B15" s="336">
        <f>SUM(B7:B14)</f>
        <v>9541199</v>
      </c>
      <c r="C15" s="337">
        <f>SUM(C7:C14)</f>
        <v>8394104</v>
      </c>
      <c r="D15" s="339">
        <f t="shared" si="0"/>
        <v>17935303</v>
      </c>
      <c r="E15" s="572">
        <f>SUM(E7:E14)</f>
        <v>450172.09</v>
      </c>
      <c r="F15" s="573">
        <f>SUM(F7:F14)</f>
        <v>592162.69</v>
      </c>
      <c r="G15" s="574">
        <f>+E15+F15</f>
        <v>1042334.78</v>
      </c>
      <c r="H15" s="336">
        <f>SUM(H7:H14)</f>
        <v>2527951.44</v>
      </c>
      <c r="I15" s="337">
        <f>SUM(I7:I14)</f>
        <v>3042715.2399999998</v>
      </c>
      <c r="J15" s="338">
        <f>SUM(J7:J14)</f>
        <v>5570666.68</v>
      </c>
      <c r="K15" s="466">
        <f>H15/B15</f>
        <v>0.2649511282596663</v>
      </c>
      <c r="L15" s="139">
        <f>I15/C15</f>
        <v>0.36248243290766946</v>
      </c>
      <c r="M15" s="140">
        <f>J15/D15</f>
        <v>0.310597857198175</v>
      </c>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row>
    <row r="16" spans="1:42" ht="18" customHeight="1" thickBot="1">
      <c r="A16" s="163"/>
      <c r="B16" s="141"/>
      <c r="C16" s="141"/>
      <c r="D16" s="141"/>
      <c r="E16" s="142"/>
      <c r="F16" s="142"/>
      <c r="G16" s="142"/>
      <c r="H16" s="142"/>
      <c r="I16" s="142"/>
      <c r="J16" s="142"/>
      <c r="K16" s="143"/>
      <c r="L16" s="143"/>
      <c r="M16" s="144"/>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row>
    <row r="17" spans="1:42" ht="18" customHeight="1">
      <c r="A17" s="159" t="s">
        <v>11</v>
      </c>
      <c r="B17" s="460">
        <v>0</v>
      </c>
      <c r="C17" s="355">
        <v>0</v>
      </c>
      <c r="D17" s="461">
        <f>SUM(B17:C17)</f>
        <v>0</v>
      </c>
      <c r="E17" s="327">
        <v>0</v>
      </c>
      <c r="F17" s="328">
        <v>0</v>
      </c>
      <c r="G17" s="340">
        <v>0</v>
      </c>
      <c r="H17" s="327">
        <v>0</v>
      </c>
      <c r="I17" s="355">
        <v>0</v>
      </c>
      <c r="J17" s="340">
        <v>0</v>
      </c>
      <c r="K17" s="468">
        <v>0</v>
      </c>
      <c r="L17" s="145">
        <v>0</v>
      </c>
      <c r="M17" s="146">
        <v>0</v>
      </c>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row>
    <row r="18" spans="1:42" ht="18" customHeight="1">
      <c r="A18" s="159" t="s">
        <v>12</v>
      </c>
      <c r="B18" s="462">
        <v>29474</v>
      </c>
      <c r="C18" s="356">
        <v>29474</v>
      </c>
      <c r="D18" s="463">
        <f aca="true" t="shared" si="1" ref="D18:D23">SUM(B18:C18)</f>
        <v>58948</v>
      </c>
      <c r="E18" s="456">
        <v>1919.02</v>
      </c>
      <c r="F18" s="457">
        <v>1919</v>
      </c>
      <c r="G18" s="341">
        <v>3838.02</v>
      </c>
      <c r="H18" s="330">
        <v>9203</v>
      </c>
      <c r="I18" s="356">
        <v>11121.7</v>
      </c>
      <c r="J18" s="341">
        <v>20324.7</v>
      </c>
      <c r="K18" s="468">
        <f aca="true" t="shared" si="2" ref="K18:K23">+H18/B18</f>
        <v>0.31224129741467055</v>
      </c>
      <c r="L18" s="131">
        <f aca="true" t="shared" si="3" ref="L18:M23">I18/C18</f>
        <v>0.3773393499355364</v>
      </c>
      <c r="M18" s="146">
        <f t="shared" si="3"/>
        <v>0.3447903236751035</v>
      </c>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row>
    <row r="19" spans="1:42" ht="18" customHeight="1">
      <c r="A19" s="159" t="s">
        <v>38</v>
      </c>
      <c r="B19" s="462">
        <v>378735</v>
      </c>
      <c r="C19" s="356">
        <v>378734</v>
      </c>
      <c r="D19" s="463">
        <f t="shared" si="1"/>
        <v>757469</v>
      </c>
      <c r="E19" s="456">
        <v>1107.49</v>
      </c>
      <c r="F19" s="457">
        <v>1107.46</v>
      </c>
      <c r="G19" s="341">
        <v>2214.95</v>
      </c>
      <c r="H19" s="330">
        <v>33829</v>
      </c>
      <c r="I19" s="356">
        <v>34936.15</v>
      </c>
      <c r="J19" s="341">
        <v>68765.15</v>
      </c>
      <c r="K19" s="468">
        <f>H19/B19</f>
        <v>0.08932102921567851</v>
      </c>
      <c r="L19" s="131">
        <f t="shared" si="3"/>
        <v>0.09224455686576859</v>
      </c>
      <c r="M19" s="146">
        <f t="shared" si="3"/>
        <v>0.09078279111092334</v>
      </c>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row>
    <row r="20" spans="1:42" ht="18" customHeight="1">
      <c r="A20" s="159" t="s">
        <v>13</v>
      </c>
      <c r="B20" s="462">
        <v>56902</v>
      </c>
      <c r="C20" s="356">
        <v>56902</v>
      </c>
      <c r="D20" s="463">
        <f t="shared" si="1"/>
        <v>113804</v>
      </c>
      <c r="E20" s="456"/>
      <c r="F20" s="457"/>
      <c r="G20" s="341">
        <v>0</v>
      </c>
      <c r="H20" s="330">
        <v>9799</v>
      </c>
      <c r="I20" s="356">
        <v>9798.53</v>
      </c>
      <c r="J20" s="341">
        <v>19597.53</v>
      </c>
      <c r="K20" s="468">
        <f t="shared" si="2"/>
        <v>0.17220835822993918</v>
      </c>
      <c r="L20" s="131">
        <f t="shared" si="3"/>
        <v>0.17220009841481848</v>
      </c>
      <c r="M20" s="146">
        <f t="shared" si="3"/>
        <v>0.1722042283223788</v>
      </c>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row>
    <row r="21" spans="1:42" ht="18" customHeight="1">
      <c r="A21" s="159" t="s">
        <v>14</v>
      </c>
      <c r="B21" s="462">
        <v>135720</v>
      </c>
      <c r="C21" s="356">
        <v>135719</v>
      </c>
      <c r="D21" s="463">
        <f t="shared" si="1"/>
        <v>271439</v>
      </c>
      <c r="E21" s="456">
        <v>5362.45</v>
      </c>
      <c r="F21" s="457">
        <v>5362.44</v>
      </c>
      <c r="G21" s="341">
        <v>10724.89</v>
      </c>
      <c r="H21" s="330">
        <v>34057</v>
      </c>
      <c r="I21" s="356">
        <v>39418.96</v>
      </c>
      <c r="J21" s="341">
        <v>73475.96</v>
      </c>
      <c r="K21" s="468">
        <f t="shared" si="2"/>
        <v>0.25093575007368113</v>
      </c>
      <c r="L21" s="131">
        <f t="shared" si="3"/>
        <v>0.29044540558064824</v>
      </c>
      <c r="M21" s="146">
        <f t="shared" si="3"/>
        <v>0.27069050504901654</v>
      </c>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row>
    <row r="22" spans="1:42" ht="18" customHeight="1">
      <c r="A22" s="159" t="s">
        <v>39</v>
      </c>
      <c r="B22" s="462">
        <v>1001049</v>
      </c>
      <c r="C22" s="356">
        <v>1001048</v>
      </c>
      <c r="D22" s="463">
        <f t="shared" si="1"/>
        <v>2002097</v>
      </c>
      <c r="E22" s="456">
        <v>58052.14</v>
      </c>
      <c r="F22" s="457">
        <v>58051.81</v>
      </c>
      <c r="G22" s="341">
        <v>116103.95</v>
      </c>
      <c r="H22" s="330">
        <v>304237</v>
      </c>
      <c r="I22" s="356">
        <v>362287.88</v>
      </c>
      <c r="J22" s="341">
        <v>666524.88</v>
      </c>
      <c r="K22" s="468">
        <f t="shared" si="2"/>
        <v>0.30391818981887997</v>
      </c>
      <c r="L22" s="131">
        <f t="shared" si="3"/>
        <v>0.3619085997874228</v>
      </c>
      <c r="M22" s="146">
        <f t="shared" si="3"/>
        <v>0.3329133803207337</v>
      </c>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row>
    <row r="23" spans="1:42" ht="18" customHeight="1" thickBot="1">
      <c r="A23" s="161" t="s">
        <v>15</v>
      </c>
      <c r="B23" s="464">
        <v>22474</v>
      </c>
      <c r="C23" s="357">
        <v>22474</v>
      </c>
      <c r="D23" s="465">
        <f t="shared" si="1"/>
        <v>44948</v>
      </c>
      <c r="E23" s="458">
        <v>1535.06</v>
      </c>
      <c r="F23" s="459">
        <v>1535.05</v>
      </c>
      <c r="G23" s="343">
        <v>3070.11</v>
      </c>
      <c r="H23" s="342">
        <v>4153.35</v>
      </c>
      <c r="I23" s="357">
        <v>5688.39</v>
      </c>
      <c r="J23" s="343">
        <v>9841.74</v>
      </c>
      <c r="K23" s="468">
        <f t="shared" si="2"/>
        <v>0.1848068879594198</v>
      </c>
      <c r="L23" s="131">
        <f t="shared" si="3"/>
        <v>0.2531098157871318</v>
      </c>
      <c r="M23" s="146">
        <f t="shared" si="3"/>
        <v>0.21895835187327578</v>
      </c>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row>
    <row r="24" spans="1:42" ht="18" customHeight="1" thickBot="1">
      <c r="A24" s="164"/>
      <c r="B24" s="141"/>
      <c r="C24" s="141"/>
      <c r="D24" s="141"/>
      <c r="E24" s="142"/>
      <c r="F24" s="142"/>
      <c r="G24" s="142"/>
      <c r="H24" s="142"/>
      <c r="I24" s="142"/>
      <c r="J24" s="142"/>
      <c r="K24" s="147"/>
      <c r="L24" s="147"/>
      <c r="M24" s="148"/>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row>
    <row r="25" spans="1:13" s="48" customFormat="1" ht="30.75" thickBot="1">
      <c r="A25" s="165" t="s">
        <v>16</v>
      </c>
      <c r="B25" s="336">
        <f aca="true" t="shared" si="4" ref="B25:J25">SUM(B15+B17+B18+B19+B20+B21+B22+B23)</f>
        <v>11165553</v>
      </c>
      <c r="C25" s="337">
        <f t="shared" si="4"/>
        <v>10018455</v>
      </c>
      <c r="D25" s="338">
        <f t="shared" si="4"/>
        <v>21184008</v>
      </c>
      <c r="E25" s="467">
        <f t="shared" si="4"/>
        <v>518148.25000000006</v>
      </c>
      <c r="F25" s="337">
        <f t="shared" si="4"/>
        <v>660138.45</v>
      </c>
      <c r="G25" s="339">
        <f t="shared" si="4"/>
        <v>1178286.7</v>
      </c>
      <c r="H25" s="336">
        <f t="shared" si="4"/>
        <v>2923229.79</v>
      </c>
      <c r="I25" s="337">
        <f t="shared" si="4"/>
        <v>3505966.8499999996</v>
      </c>
      <c r="J25" s="338">
        <f t="shared" si="4"/>
        <v>6429196.640000001</v>
      </c>
      <c r="K25" s="466">
        <f>+H25/B25</f>
        <v>0.26180788269062893</v>
      </c>
      <c r="L25" s="139">
        <f>+I25/C25</f>
        <v>0.34995085070502385</v>
      </c>
      <c r="M25" s="140">
        <f>+J25/D25</f>
        <v>0.30349292919451315</v>
      </c>
    </row>
    <row r="26" spans="1:89" ht="18" customHeight="1" thickBot="1">
      <c r="A26" s="655" t="s">
        <v>44</v>
      </c>
      <c r="B26" s="656"/>
      <c r="C26" s="656"/>
      <c r="D26" s="656"/>
      <c r="E26" s="656"/>
      <c r="F26" s="656"/>
      <c r="G26" s="656"/>
      <c r="H26" s="656"/>
      <c r="I26" s="656"/>
      <c r="J26" s="656"/>
      <c r="K26" s="657"/>
      <c r="L26" s="657"/>
      <c r="M26" s="658"/>
      <c r="N26" s="1"/>
      <c r="O26" s="1"/>
      <c r="P26" s="1"/>
      <c r="Q26" s="1"/>
      <c r="R26" s="47"/>
      <c r="S26" s="47"/>
      <c r="T26" s="49"/>
      <c r="U26" s="47"/>
      <c r="V26" s="50"/>
      <c r="W26" s="50"/>
      <c r="X26" s="50"/>
      <c r="Y26" s="50"/>
      <c r="Z26" s="50"/>
      <c r="AA26" s="50"/>
      <c r="AB26" s="50"/>
      <c r="AC26" s="50"/>
      <c r="AD26" s="50"/>
      <c r="AE26" s="50"/>
      <c r="AF26" s="50"/>
      <c r="AG26" s="50"/>
      <c r="AH26" s="50"/>
      <c r="AI26" s="50"/>
      <c r="AJ26" s="50"/>
      <c r="AK26" s="50"/>
      <c r="AL26" s="50"/>
      <c r="AM26" s="50"/>
      <c r="AN26" s="50"/>
      <c r="AO26" s="50"/>
      <c r="AP26" s="50"/>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row>
    <row r="27" spans="1:42" ht="18" customHeight="1" thickBot="1">
      <c r="A27" s="166" t="s">
        <v>17</v>
      </c>
      <c r="B27" s="651"/>
      <c r="C27" s="652"/>
      <c r="D27" s="653"/>
      <c r="E27" s="575">
        <v>33050.84</v>
      </c>
      <c r="F27" s="576">
        <v>34452.09</v>
      </c>
      <c r="G27" s="346">
        <f>SUM(E27:F27)</f>
        <v>67502.93</v>
      </c>
      <c r="H27" s="344">
        <v>210085.34</v>
      </c>
      <c r="I27" s="345">
        <v>213468.59</v>
      </c>
      <c r="J27" s="348">
        <f>SUM(H27:I27)</f>
        <v>423553.93</v>
      </c>
      <c r="K27" s="149"/>
      <c r="L27" s="150"/>
      <c r="M27" s="151"/>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row>
    <row r="28" spans="1:42" ht="16.5" customHeight="1" thickBot="1">
      <c r="A28" s="650"/>
      <c r="B28" s="650"/>
      <c r="C28" s="650"/>
      <c r="D28" s="650"/>
      <c r="E28" s="650"/>
      <c r="F28" s="650"/>
      <c r="G28" s="650"/>
      <c r="H28" s="650"/>
      <c r="I28" s="650"/>
      <c r="J28" s="650"/>
      <c r="K28" s="650"/>
      <c r="L28" s="650"/>
      <c r="M28" s="650"/>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row>
    <row r="29" spans="1:64" ht="18" customHeight="1" thickBot="1">
      <c r="A29" s="152" t="s">
        <v>18</v>
      </c>
      <c r="B29" s="651"/>
      <c r="C29" s="652"/>
      <c r="D29" s="652"/>
      <c r="E29" s="653"/>
      <c r="F29" s="577">
        <v>21267.9</v>
      </c>
      <c r="G29" s="348">
        <f>F29</f>
        <v>21267.9</v>
      </c>
      <c r="H29" s="153"/>
      <c r="I29" s="347">
        <v>117316.37</v>
      </c>
      <c r="J29" s="358">
        <f>I29</f>
        <v>117316.37</v>
      </c>
      <c r="K29" s="154"/>
      <c r="L29" s="154"/>
      <c r="M29" s="155"/>
      <c r="N29" s="1"/>
      <c r="O29" s="1"/>
      <c r="P29" s="1"/>
      <c r="Q29" s="1"/>
      <c r="R29" s="47"/>
      <c r="S29" s="51"/>
      <c r="T29" s="49"/>
      <c r="U29" s="51"/>
      <c r="V29" s="50"/>
      <c r="W29" s="50"/>
      <c r="X29" s="50"/>
      <c r="Y29" s="50"/>
      <c r="Z29" s="50"/>
      <c r="AA29" s="50"/>
      <c r="AB29" s="50"/>
      <c r="AC29" s="50"/>
      <c r="AD29" s="50"/>
      <c r="AE29" s="50"/>
      <c r="AF29" s="50"/>
      <c r="AG29" s="50"/>
      <c r="AH29" s="50"/>
      <c r="AI29" s="50"/>
      <c r="AJ29" s="50"/>
      <c r="AK29" s="50"/>
      <c r="AL29" s="50"/>
      <c r="AM29" s="50"/>
      <c r="AN29" s="50"/>
      <c r="AO29" s="50"/>
      <c r="AP29" s="50"/>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18.75" customHeight="1">
      <c r="A30" s="654" t="s">
        <v>277</v>
      </c>
      <c r="B30" s="654"/>
      <c r="C30" s="654"/>
      <c r="D30" s="654"/>
      <c r="E30" s="654"/>
      <c r="F30" s="654"/>
      <c r="G30" s="654"/>
      <c r="H30" s="654"/>
      <c r="I30" s="654"/>
      <c r="J30" s="654"/>
      <c r="K30" s="654"/>
      <c r="L30" s="654"/>
      <c r="M30" s="654"/>
      <c r="N30" s="1"/>
      <c r="O30" s="1"/>
      <c r="P30" s="1"/>
      <c r="Q30" s="1"/>
      <c r="R30" s="52"/>
      <c r="S30" s="47"/>
      <c r="T30" s="49"/>
      <c r="U30" s="47"/>
      <c r="V30" s="50"/>
      <c r="W30" s="50"/>
      <c r="X30" s="50"/>
      <c r="Y30" s="50"/>
      <c r="Z30" s="50"/>
      <c r="AA30" s="50"/>
      <c r="AB30" s="50"/>
      <c r="AC30" s="50"/>
      <c r="AD30" s="50"/>
      <c r="AE30" s="50"/>
      <c r="AF30" s="50"/>
      <c r="AG30" s="50"/>
      <c r="AH30" s="50"/>
      <c r="AI30" s="50"/>
      <c r="AJ30" s="50"/>
      <c r="AK30" s="50"/>
      <c r="AL30" s="50"/>
      <c r="AM30" s="50"/>
      <c r="AN30" s="50"/>
      <c r="AO30" s="50"/>
      <c r="AP30" s="50"/>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ht="14.25">
      <c r="A31" s="281"/>
      <c r="C31" s="50"/>
      <c r="D31" s="50"/>
      <c r="E31" s="53"/>
      <c r="F31" s="1"/>
      <c r="G31" s="1"/>
      <c r="H31" s="1"/>
      <c r="I31" s="1"/>
      <c r="J31" s="1"/>
      <c r="K31" s="1"/>
      <c r="L31" s="1"/>
      <c r="M31" s="1"/>
      <c r="N31" s="1"/>
      <c r="O31" s="1"/>
      <c r="P31" s="1"/>
      <c r="Q31" s="1"/>
      <c r="R31" s="54"/>
      <c r="S31" s="47"/>
      <c r="T31" s="49"/>
      <c r="U31" s="47"/>
      <c r="V31" s="50"/>
      <c r="W31" s="50"/>
      <c r="X31" s="50"/>
      <c r="Y31" s="50"/>
      <c r="Z31" s="50"/>
      <c r="AA31" s="50"/>
      <c r="AB31" s="50"/>
      <c r="AC31" s="50"/>
      <c r="AD31" s="50"/>
      <c r="AE31" s="50"/>
      <c r="AF31" s="50"/>
      <c r="AG31" s="50"/>
      <c r="AH31" s="50"/>
      <c r="AI31" s="50"/>
      <c r="AJ31" s="50"/>
      <c r="AK31" s="50"/>
      <c r="AL31" s="50"/>
      <c r="AM31" s="50"/>
      <c r="AN31" s="50"/>
      <c r="AO31" s="50"/>
      <c r="AP31" s="50"/>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ht="14.25">
      <c r="A32" s="281"/>
      <c r="B32" s="1"/>
      <c r="C32" s="1"/>
      <c r="D32" s="1"/>
      <c r="E32" s="1"/>
      <c r="F32" s="1"/>
      <c r="G32" s="1"/>
      <c r="H32" s="1"/>
      <c r="I32" s="1"/>
      <c r="J32" s="1"/>
      <c r="K32" s="1"/>
      <c r="L32" s="1"/>
      <c r="M32" s="1"/>
      <c r="N32" s="1"/>
      <c r="O32" s="1"/>
      <c r="P32" s="1"/>
      <c r="Q32" s="1"/>
      <c r="R32" s="54"/>
      <c r="S32" s="47"/>
      <c r="T32" s="49"/>
      <c r="U32" s="47"/>
      <c r="V32" s="50"/>
      <c r="W32" s="50"/>
      <c r="X32" s="50"/>
      <c r="Y32" s="50"/>
      <c r="Z32" s="50"/>
      <c r="AA32" s="50"/>
      <c r="AB32" s="50"/>
      <c r="AC32" s="50"/>
      <c r="AD32" s="50"/>
      <c r="AE32" s="50"/>
      <c r="AF32" s="50"/>
      <c r="AG32" s="50"/>
      <c r="AH32" s="50"/>
      <c r="AI32" s="50"/>
      <c r="AJ32" s="50"/>
      <c r="AK32" s="50"/>
      <c r="AL32" s="50"/>
      <c r="AM32" s="50"/>
      <c r="AN32" s="50"/>
      <c r="AO32" s="50"/>
      <c r="AP32" s="50"/>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ht="14.25">
      <c r="A33" s="167"/>
      <c r="C33" s="50"/>
      <c r="D33" s="50"/>
      <c r="E33" s="50"/>
      <c r="F33" s="50"/>
      <c r="G33" s="50"/>
      <c r="H33" s="47"/>
      <c r="I33" s="54"/>
      <c r="J33" s="54"/>
      <c r="K33" s="54"/>
      <c r="L33" s="54"/>
      <c r="M33" s="54"/>
      <c r="N33" s="55"/>
      <c r="O33" s="47"/>
      <c r="P33" s="54"/>
      <c r="Q33" s="54"/>
      <c r="R33" s="54"/>
      <c r="S33" s="47"/>
      <c r="T33" s="49"/>
      <c r="U33" s="47"/>
      <c r="V33" s="50"/>
      <c r="W33" s="50"/>
      <c r="X33" s="50"/>
      <c r="Y33" s="50"/>
      <c r="Z33" s="50"/>
      <c r="AA33" s="50"/>
      <c r="AB33" s="50"/>
      <c r="AC33" s="50"/>
      <c r="AD33" s="50"/>
      <c r="AE33" s="50"/>
      <c r="AF33" s="50"/>
      <c r="AG33" s="50"/>
      <c r="AH33" s="50"/>
      <c r="AI33" s="50"/>
      <c r="AJ33" s="50"/>
      <c r="AK33" s="50"/>
      <c r="AL33" s="50"/>
      <c r="AM33" s="50"/>
      <c r="AN33" s="50"/>
      <c r="AO33" s="50"/>
      <c r="AP33" s="50"/>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13.5" customHeight="1">
      <c r="A34" s="167"/>
      <c r="C34" s="50"/>
      <c r="D34" s="50"/>
      <c r="E34" s="50"/>
      <c r="F34" s="50"/>
      <c r="G34" s="50"/>
      <c r="H34" s="47"/>
      <c r="I34" s="56"/>
      <c r="J34" s="56"/>
      <c r="K34" s="54"/>
      <c r="L34" s="54"/>
      <c r="M34" s="54"/>
      <c r="N34" s="55"/>
      <c r="O34" s="47"/>
      <c r="P34" s="54"/>
      <c r="Q34" s="54"/>
      <c r="R34" s="54"/>
      <c r="S34" s="47"/>
      <c r="T34" s="49"/>
      <c r="U34" s="47"/>
      <c r="V34" s="50"/>
      <c r="W34" s="50"/>
      <c r="X34" s="50"/>
      <c r="Y34" s="50"/>
      <c r="Z34" s="50"/>
      <c r="AA34" s="50"/>
      <c r="AB34" s="50"/>
      <c r="AC34" s="50"/>
      <c r="AD34" s="50"/>
      <c r="AE34" s="50"/>
      <c r="AF34" s="50"/>
      <c r="AG34" s="50"/>
      <c r="AH34" s="50"/>
      <c r="AI34" s="50"/>
      <c r="AJ34" s="50"/>
      <c r="AK34" s="50"/>
      <c r="AL34" s="50"/>
      <c r="AM34" s="50"/>
      <c r="AN34" s="50"/>
      <c r="AO34" s="50"/>
      <c r="AP34" s="50"/>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14.25">
      <c r="A35" s="167"/>
      <c r="C35" s="50"/>
      <c r="D35" s="50"/>
      <c r="E35" s="50"/>
      <c r="F35" s="50"/>
      <c r="G35" s="50"/>
      <c r="H35" s="47"/>
      <c r="I35" s="56"/>
      <c r="J35" s="56"/>
      <c r="K35" s="54"/>
      <c r="L35" s="54"/>
      <c r="M35" s="54"/>
      <c r="N35" s="55"/>
      <c r="O35" s="47"/>
      <c r="P35" s="54"/>
      <c r="Q35" s="54"/>
      <c r="R35" s="54"/>
      <c r="S35" s="47"/>
      <c r="T35" s="49"/>
      <c r="U35" s="47"/>
      <c r="V35" s="50"/>
      <c r="W35" s="50"/>
      <c r="X35" s="50"/>
      <c r="Y35" s="50"/>
      <c r="Z35" s="50"/>
      <c r="AA35" s="50"/>
      <c r="AB35" s="50"/>
      <c r="AC35" s="50"/>
      <c r="AD35" s="50"/>
      <c r="AE35" s="50"/>
      <c r="AF35" s="50"/>
      <c r="AG35" s="50"/>
      <c r="AH35" s="50"/>
      <c r="AI35" s="50"/>
      <c r="AJ35" s="50"/>
      <c r="AK35" s="50"/>
      <c r="AL35" s="50"/>
      <c r="AM35" s="50"/>
      <c r="AN35" s="50"/>
      <c r="AO35" s="50"/>
      <c r="AP35" s="50"/>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14.25">
      <c r="A36" s="167"/>
      <c r="C36" s="50"/>
      <c r="D36" s="50"/>
      <c r="E36" s="50"/>
      <c r="F36" s="50"/>
      <c r="G36" s="50"/>
      <c r="H36" s="47"/>
      <c r="I36" s="56"/>
      <c r="J36" s="56"/>
      <c r="K36" s="54"/>
      <c r="L36" s="54"/>
      <c r="M36" s="54"/>
      <c r="N36" s="55"/>
      <c r="O36" s="47"/>
      <c r="P36" s="54"/>
      <c r="Q36" s="54"/>
      <c r="R36" s="54"/>
      <c r="S36" s="47"/>
      <c r="T36" s="49"/>
      <c r="U36" s="47"/>
      <c r="V36" s="50"/>
      <c r="W36" s="50"/>
      <c r="X36" s="50"/>
      <c r="Y36" s="50"/>
      <c r="Z36" s="50"/>
      <c r="AA36" s="50"/>
      <c r="AB36" s="50"/>
      <c r="AC36" s="50"/>
      <c r="AD36" s="50"/>
      <c r="AE36" s="50"/>
      <c r="AF36" s="50"/>
      <c r="AG36" s="50"/>
      <c r="AH36" s="50"/>
      <c r="AI36" s="50"/>
      <c r="AJ36" s="50"/>
      <c r="AK36" s="50"/>
      <c r="AL36" s="50"/>
      <c r="AM36" s="50"/>
      <c r="AN36" s="50"/>
      <c r="AO36" s="50"/>
      <c r="AP36" s="50"/>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14.25">
      <c r="A37" s="167"/>
      <c r="C37" s="50"/>
      <c r="D37" s="50"/>
      <c r="E37" s="50"/>
      <c r="F37" s="50"/>
      <c r="G37" s="50"/>
      <c r="H37" s="47"/>
      <c r="I37" s="56"/>
      <c r="J37" s="56"/>
      <c r="K37" s="54"/>
      <c r="L37" s="54"/>
      <c r="M37" s="54"/>
      <c r="N37" s="55"/>
      <c r="O37" s="47"/>
      <c r="P37" s="54"/>
      <c r="Q37" s="54"/>
      <c r="R37" s="54"/>
      <c r="S37" s="47"/>
      <c r="T37" s="49"/>
      <c r="U37" s="47"/>
      <c r="V37" s="50"/>
      <c r="W37" s="50"/>
      <c r="X37" s="50"/>
      <c r="Y37" s="50"/>
      <c r="Z37" s="50"/>
      <c r="AA37" s="50"/>
      <c r="AB37" s="50"/>
      <c r="AC37" s="50"/>
      <c r="AD37" s="50"/>
      <c r="AE37" s="50"/>
      <c r="AF37" s="50"/>
      <c r="AG37" s="50"/>
      <c r="AH37" s="50"/>
      <c r="AI37" s="50"/>
      <c r="AJ37" s="50"/>
      <c r="AK37" s="50"/>
      <c r="AL37" s="50"/>
      <c r="AM37" s="50"/>
      <c r="AN37" s="50"/>
      <c r="AO37" s="50"/>
      <c r="AP37" s="50"/>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14.25">
      <c r="A38" s="167"/>
      <c r="C38" s="50"/>
      <c r="D38" s="50"/>
      <c r="E38" s="50"/>
      <c r="F38" s="50"/>
      <c r="G38" s="50"/>
      <c r="H38" s="47"/>
      <c r="I38" s="56"/>
      <c r="J38" s="56"/>
      <c r="K38" s="54"/>
      <c r="L38" s="54"/>
      <c r="M38" s="54"/>
      <c r="N38" s="55"/>
      <c r="O38" s="47"/>
      <c r="P38" s="54"/>
      <c r="Q38" s="54"/>
      <c r="R38" s="54"/>
      <c r="S38" s="47"/>
      <c r="T38" s="49"/>
      <c r="U38" s="47"/>
      <c r="V38" s="50"/>
      <c r="W38" s="50"/>
      <c r="X38" s="50"/>
      <c r="Y38" s="50"/>
      <c r="Z38" s="50"/>
      <c r="AA38" s="50"/>
      <c r="AB38" s="50"/>
      <c r="AC38" s="50"/>
      <c r="AD38" s="50"/>
      <c r="AE38" s="50"/>
      <c r="AF38" s="50"/>
      <c r="AG38" s="50"/>
      <c r="AH38" s="50"/>
      <c r="AI38" s="50"/>
      <c r="AJ38" s="50"/>
      <c r="AK38" s="50"/>
      <c r="AL38" s="50"/>
      <c r="AM38" s="50"/>
      <c r="AN38" s="50"/>
      <c r="AO38" s="50"/>
      <c r="AP38" s="50"/>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ht="14.25">
      <c r="A39" s="167"/>
      <c r="C39" s="50"/>
      <c r="D39" s="50"/>
      <c r="E39" s="50"/>
      <c r="F39" s="50"/>
      <c r="G39" s="50"/>
      <c r="H39" s="47"/>
      <c r="I39" s="56"/>
      <c r="J39" s="56"/>
      <c r="K39" s="54"/>
      <c r="L39" s="54"/>
      <c r="M39" s="54"/>
      <c r="N39" s="55"/>
      <c r="O39" s="47"/>
      <c r="P39" s="54"/>
      <c r="Q39" s="54"/>
      <c r="R39" s="54"/>
      <c r="S39" s="47"/>
      <c r="T39" s="49"/>
      <c r="U39" s="47"/>
      <c r="V39" s="50"/>
      <c r="W39" s="50"/>
      <c r="X39" s="50"/>
      <c r="Y39" s="50"/>
      <c r="Z39" s="50"/>
      <c r="AA39" s="50"/>
      <c r="AB39" s="50"/>
      <c r="AC39" s="50"/>
      <c r="AD39" s="50"/>
      <c r="AE39" s="50"/>
      <c r="AF39" s="50"/>
      <c r="AG39" s="50"/>
      <c r="AH39" s="50"/>
      <c r="AI39" s="50"/>
      <c r="AJ39" s="50"/>
      <c r="AK39" s="50"/>
      <c r="AL39" s="50"/>
      <c r="AM39" s="50"/>
      <c r="AN39" s="50"/>
      <c r="AO39" s="50"/>
      <c r="AP39" s="50"/>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ht="14.25">
      <c r="A40" s="167"/>
      <c r="C40" s="50"/>
      <c r="D40" s="50"/>
      <c r="E40" s="50"/>
      <c r="F40" s="50"/>
      <c r="G40" s="50"/>
      <c r="H40" s="47"/>
      <c r="I40" s="56"/>
      <c r="J40" s="56"/>
      <c r="K40" s="54"/>
      <c r="L40" s="54"/>
      <c r="M40" s="54"/>
      <c r="N40" s="55"/>
      <c r="O40" s="47"/>
      <c r="P40" s="54"/>
      <c r="Q40" s="54"/>
      <c r="R40" s="54"/>
      <c r="S40" s="47"/>
      <c r="T40" s="57"/>
      <c r="U40" s="47"/>
      <c r="V40" s="50"/>
      <c r="W40" s="50"/>
      <c r="X40" s="50"/>
      <c r="Y40" s="50"/>
      <c r="Z40" s="50"/>
      <c r="AA40" s="50"/>
      <c r="AB40" s="50"/>
      <c r="AC40" s="50"/>
      <c r="AD40" s="50"/>
      <c r="AE40" s="50"/>
      <c r="AF40" s="50"/>
      <c r="AG40" s="50"/>
      <c r="AH40" s="50"/>
      <c r="AI40" s="50"/>
      <c r="AJ40" s="50"/>
      <c r="AK40" s="50"/>
      <c r="AL40" s="50"/>
      <c r="AM40" s="50"/>
      <c r="AN40" s="50"/>
      <c r="AO40" s="50"/>
      <c r="AP40" s="50"/>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ht="14.25">
      <c r="A41" s="167"/>
      <c r="C41" s="50"/>
      <c r="D41" s="50"/>
      <c r="E41" s="50"/>
      <c r="F41" s="50"/>
      <c r="G41" s="50"/>
      <c r="H41" s="47"/>
      <c r="I41" s="56"/>
      <c r="J41" s="56"/>
      <c r="K41" s="54"/>
      <c r="L41" s="54"/>
      <c r="M41" s="54"/>
      <c r="N41" s="55"/>
      <c r="O41" s="47"/>
      <c r="P41" s="54"/>
      <c r="Q41" s="54"/>
      <c r="R41" s="54"/>
      <c r="S41" s="47"/>
      <c r="T41" s="49"/>
      <c r="U41" s="47"/>
      <c r="V41" s="50"/>
      <c r="W41" s="50"/>
      <c r="X41" s="50"/>
      <c r="Y41" s="50"/>
      <c r="Z41" s="50"/>
      <c r="AA41" s="50"/>
      <c r="AB41" s="50"/>
      <c r="AC41" s="50"/>
      <c r="AD41" s="50"/>
      <c r="AE41" s="50"/>
      <c r="AF41" s="50"/>
      <c r="AG41" s="50"/>
      <c r="AH41" s="50"/>
      <c r="AI41" s="50"/>
      <c r="AJ41" s="50"/>
      <c r="AK41" s="50"/>
      <c r="AL41" s="50"/>
      <c r="AM41" s="50"/>
      <c r="AN41" s="50"/>
      <c r="AO41" s="50"/>
      <c r="AP41" s="50"/>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ht="14.25">
      <c r="A42" s="167"/>
      <c r="C42" s="50"/>
      <c r="D42" s="50"/>
      <c r="E42" s="50"/>
      <c r="F42" s="50"/>
      <c r="G42" s="50"/>
      <c r="H42" s="47"/>
      <c r="I42" s="56"/>
      <c r="J42" s="56"/>
      <c r="K42" s="54"/>
      <c r="L42" s="54"/>
      <c r="M42" s="54"/>
      <c r="N42" s="55"/>
      <c r="O42" s="47"/>
      <c r="P42" s="54"/>
      <c r="Q42" s="54"/>
      <c r="R42" s="54"/>
      <c r="S42" s="47"/>
      <c r="T42" s="49"/>
      <c r="U42" s="47"/>
      <c r="V42" s="50"/>
      <c r="W42" s="50"/>
      <c r="X42" s="50"/>
      <c r="Y42" s="50"/>
      <c r="Z42" s="50"/>
      <c r="AA42" s="50"/>
      <c r="AB42" s="50"/>
      <c r="AC42" s="50"/>
      <c r="AD42" s="50"/>
      <c r="AE42" s="50"/>
      <c r="AF42" s="50"/>
      <c r="AG42" s="50"/>
      <c r="AH42" s="50"/>
      <c r="AI42" s="50"/>
      <c r="AJ42" s="50"/>
      <c r="AK42" s="50"/>
      <c r="AL42" s="50"/>
      <c r="AM42" s="50"/>
      <c r="AN42" s="50"/>
      <c r="AO42" s="50"/>
      <c r="AP42" s="50"/>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ht="14.25">
      <c r="A43" s="167"/>
      <c r="C43" s="50"/>
      <c r="D43" s="50"/>
      <c r="E43" s="50"/>
      <c r="F43" s="50"/>
      <c r="G43" s="50"/>
      <c r="H43" s="47"/>
      <c r="I43" s="56"/>
      <c r="J43" s="56"/>
      <c r="K43" s="54"/>
      <c r="L43" s="54"/>
      <c r="M43" s="54"/>
      <c r="N43" s="55"/>
      <c r="O43" s="47"/>
      <c r="P43" s="54"/>
      <c r="Q43" s="54"/>
      <c r="R43" s="54"/>
      <c r="S43" s="47"/>
      <c r="T43" s="49"/>
      <c r="U43" s="47"/>
      <c r="V43" s="50"/>
      <c r="W43" s="50"/>
      <c r="X43" s="50"/>
      <c r="Y43" s="50"/>
      <c r="Z43" s="50"/>
      <c r="AA43" s="50"/>
      <c r="AB43" s="50"/>
      <c r="AC43" s="50"/>
      <c r="AD43" s="50"/>
      <c r="AE43" s="50"/>
      <c r="AF43" s="50"/>
      <c r="AG43" s="50"/>
      <c r="AH43" s="50"/>
      <c r="AI43" s="50"/>
      <c r="AJ43" s="50"/>
      <c r="AK43" s="50"/>
      <c r="AL43" s="50"/>
      <c r="AM43" s="50"/>
      <c r="AN43" s="50"/>
      <c r="AO43" s="50"/>
      <c r="AP43" s="50"/>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ht="14.25">
      <c r="A44" s="167"/>
      <c r="C44" s="50"/>
      <c r="D44" s="50"/>
      <c r="E44" s="50"/>
      <c r="F44" s="50"/>
      <c r="G44" s="50"/>
      <c r="H44" s="47"/>
      <c r="I44" s="56"/>
      <c r="J44" s="56"/>
      <c r="K44" s="54"/>
      <c r="L44" s="54"/>
      <c r="M44" s="54"/>
      <c r="N44" s="58"/>
      <c r="O44" s="47"/>
      <c r="P44" s="54"/>
      <c r="Q44" s="54"/>
      <c r="R44" s="54"/>
      <c r="S44" s="47"/>
      <c r="T44" s="49"/>
      <c r="U44" s="47"/>
      <c r="V44" s="50"/>
      <c r="W44" s="50"/>
      <c r="X44" s="50"/>
      <c r="Y44" s="50"/>
      <c r="Z44" s="50"/>
      <c r="AA44" s="50"/>
      <c r="AB44" s="50"/>
      <c r="AC44" s="50"/>
      <c r="AD44" s="50"/>
      <c r="AE44" s="50"/>
      <c r="AF44" s="50"/>
      <c r="AG44" s="50"/>
      <c r="AH44" s="50"/>
      <c r="AI44" s="50"/>
      <c r="AJ44" s="50"/>
      <c r="AK44" s="50"/>
      <c r="AL44" s="50"/>
      <c r="AM44" s="50"/>
      <c r="AN44" s="50"/>
      <c r="AO44" s="50"/>
      <c r="AP44" s="50"/>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ht="14.25">
      <c r="A45" s="167"/>
      <c r="C45" s="50"/>
      <c r="D45" s="50"/>
      <c r="E45" s="50"/>
      <c r="F45" s="50"/>
      <c r="G45" s="50"/>
      <c r="H45" s="47"/>
      <c r="I45" s="56"/>
      <c r="J45" s="56"/>
      <c r="K45" s="54"/>
      <c r="L45" s="54"/>
      <c r="M45" s="54"/>
      <c r="N45" s="55"/>
      <c r="O45" s="47"/>
      <c r="P45" s="54"/>
      <c r="Q45" s="54"/>
      <c r="R45" s="54"/>
      <c r="S45" s="47"/>
      <c r="T45" s="49"/>
      <c r="U45" s="47"/>
      <c r="V45" s="50"/>
      <c r="W45" s="50"/>
      <c r="X45" s="50"/>
      <c r="Y45" s="50"/>
      <c r="Z45" s="50"/>
      <c r="AA45" s="50"/>
      <c r="AB45" s="50"/>
      <c r="AC45" s="50"/>
      <c r="AD45" s="50"/>
      <c r="AE45" s="50"/>
      <c r="AF45" s="50"/>
      <c r="AG45" s="50"/>
      <c r="AH45" s="50"/>
      <c r="AI45" s="50"/>
      <c r="AJ45" s="50"/>
      <c r="AK45" s="50"/>
      <c r="AL45" s="50"/>
      <c r="AM45" s="50"/>
      <c r="AN45" s="50"/>
      <c r="AO45" s="50"/>
      <c r="AP45" s="50"/>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14.25">
      <c r="A46" s="167"/>
      <c r="C46" s="50"/>
      <c r="D46" s="50"/>
      <c r="E46" s="50"/>
      <c r="F46" s="50"/>
      <c r="G46" s="50"/>
      <c r="H46" s="47"/>
      <c r="I46" s="56"/>
      <c r="J46" s="56"/>
      <c r="K46" s="54"/>
      <c r="L46" s="54"/>
      <c r="M46" s="54"/>
      <c r="N46" s="55"/>
      <c r="O46" s="47"/>
      <c r="P46" s="54"/>
      <c r="Q46" s="54"/>
      <c r="R46" s="54"/>
      <c r="S46" s="47"/>
      <c r="T46" s="49"/>
      <c r="U46" s="47"/>
      <c r="V46" s="50"/>
      <c r="W46" s="50"/>
      <c r="X46" s="50"/>
      <c r="Y46" s="50"/>
      <c r="Z46" s="50"/>
      <c r="AA46" s="50"/>
      <c r="AB46" s="50"/>
      <c r="AC46" s="50"/>
      <c r="AD46" s="50"/>
      <c r="AE46" s="50"/>
      <c r="AF46" s="50"/>
      <c r="AG46" s="50"/>
      <c r="AH46" s="50"/>
      <c r="AI46" s="50"/>
      <c r="AJ46" s="50"/>
      <c r="AK46" s="50"/>
      <c r="AL46" s="50"/>
      <c r="AM46" s="50"/>
      <c r="AN46" s="50"/>
      <c r="AO46" s="50"/>
      <c r="AP46" s="50"/>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ht="14.25">
      <c r="A47" s="167"/>
      <c r="C47" s="50"/>
      <c r="D47" s="50"/>
      <c r="E47" s="50"/>
      <c r="F47" s="50"/>
      <c r="G47" s="50"/>
      <c r="H47" s="47"/>
      <c r="I47" s="56"/>
      <c r="J47" s="56"/>
      <c r="K47" s="54"/>
      <c r="L47" s="54"/>
      <c r="M47" s="54"/>
      <c r="N47" s="55"/>
      <c r="O47" s="47"/>
      <c r="P47" s="54"/>
      <c r="Q47" s="54"/>
      <c r="R47" s="54"/>
      <c r="S47" s="47"/>
      <c r="T47" s="49"/>
      <c r="U47" s="47"/>
      <c r="V47" s="50"/>
      <c r="W47" s="50"/>
      <c r="X47" s="50"/>
      <c r="Y47" s="50"/>
      <c r="Z47" s="50"/>
      <c r="AA47" s="50"/>
      <c r="AB47" s="50"/>
      <c r="AC47" s="50"/>
      <c r="AD47" s="50"/>
      <c r="AE47" s="50"/>
      <c r="AF47" s="50"/>
      <c r="AG47" s="50"/>
      <c r="AH47" s="50"/>
      <c r="AI47" s="50"/>
      <c r="AJ47" s="50"/>
      <c r="AK47" s="50"/>
      <c r="AL47" s="50"/>
      <c r="AM47" s="50"/>
      <c r="AN47" s="50"/>
      <c r="AO47" s="50"/>
      <c r="AP47" s="50"/>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ht="14.25">
      <c r="A48" s="167"/>
      <c r="C48" s="50"/>
      <c r="D48" s="50"/>
      <c r="E48" s="50"/>
      <c r="F48" s="50"/>
      <c r="G48" s="50"/>
      <c r="H48" s="47"/>
      <c r="I48" s="56"/>
      <c r="J48" s="56"/>
      <c r="K48" s="54"/>
      <c r="L48" s="54"/>
      <c r="M48" s="54"/>
      <c r="N48" s="55"/>
      <c r="O48" s="47"/>
      <c r="P48" s="54"/>
      <c r="Q48" s="54"/>
      <c r="R48" s="54"/>
      <c r="S48" s="47"/>
      <c r="T48" s="49"/>
      <c r="U48" s="47"/>
      <c r="V48" s="50"/>
      <c r="W48" s="50"/>
      <c r="X48" s="50"/>
      <c r="Y48" s="50"/>
      <c r="Z48" s="50"/>
      <c r="AA48" s="50"/>
      <c r="AB48" s="50"/>
      <c r="AC48" s="50"/>
      <c r="AD48" s="50"/>
      <c r="AE48" s="50"/>
      <c r="AF48" s="50"/>
      <c r="AG48" s="50"/>
      <c r="AH48" s="50"/>
      <c r="AI48" s="50"/>
      <c r="AJ48" s="50"/>
      <c r="AK48" s="50"/>
      <c r="AL48" s="50"/>
      <c r="AM48" s="50"/>
      <c r="AN48" s="50"/>
      <c r="AO48" s="50"/>
      <c r="AP48" s="50"/>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ht="14.25">
      <c r="A49" s="167"/>
      <c r="C49" s="50"/>
      <c r="D49" s="50"/>
      <c r="E49" s="50"/>
      <c r="F49" s="50"/>
      <c r="G49" s="50"/>
      <c r="H49" s="47"/>
      <c r="I49" s="56"/>
      <c r="J49" s="56"/>
      <c r="K49" s="54"/>
      <c r="L49" s="54"/>
      <c r="M49" s="54"/>
      <c r="N49" s="55"/>
      <c r="O49" s="47"/>
      <c r="P49" s="54"/>
      <c r="Q49" s="54"/>
      <c r="R49" s="54"/>
      <c r="S49" s="47"/>
      <c r="T49" s="49"/>
      <c r="U49" s="47"/>
      <c r="V49" s="50"/>
      <c r="W49" s="50"/>
      <c r="X49" s="50"/>
      <c r="Y49" s="50"/>
      <c r="Z49" s="50"/>
      <c r="AA49" s="50"/>
      <c r="AB49" s="50"/>
      <c r="AC49" s="50"/>
      <c r="AD49" s="50"/>
      <c r="AE49" s="50"/>
      <c r="AF49" s="50"/>
      <c r="AG49" s="50"/>
      <c r="AH49" s="50"/>
      <c r="AI49" s="50"/>
      <c r="AJ49" s="50"/>
      <c r="AK49" s="50"/>
      <c r="AL49" s="50"/>
      <c r="AM49" s="50"/>
      <c r="AN49" s="50"/>
      <c r="AO49" s="50"/>
      <c r="AP49" s="50"/>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ht="14.25">
      <c r="A50" s="167"/>
      <c r="C50" s="50"/>
      <c r="D50" s="50"/>
      <c r="E50" s="50"/>
      <c r="F50" s="50"/>
      <c r="G50" s="50"/>
      <c r="H50" s="47"/>
      <c r="I50" s="56"/>
      <c r="J50" s="56"/>
      <c r="K50" s="54"/>
      <c r="L50" s="54"/>
      <c r="M50" s="54"/>
      <c r="N50" s="55"/>
      <c r="O50" s="47"/>
      <c r="P50" s="54"/>
      <c r="Q50" s="54"/>
      <c r="R50" s="54"/>
      <c r="S50" s="47"/>
      <c r="T50" s="49"/>
      <c r="U50" s="47"/>
      <c r="V50" s="50"/>
      <c r="W50" s="50"/>
      <c r="X50" s="50"/>
      <c r="Y50" s="50"/>
      <c r="Z50" s="50"/>
      <c r="AA50" s="50"/>
      <c r="AB50" s="50"/>
      <c r="AC50" s="50"/>
      <c r="AD50" s="50"/>
      <c r="AE50" s="50"/>
      <c r="AF50" s="50"/>
      <c r="AG50" s="50"/>
      <c r="AH50" s="50"/>
      <c r="AI50" s="50"/>
      <c r="AJ50" s="50"/>
      <c r="AK50" s="50"/>
      <c r="AL50" s="50"/>
      <c r="AM50" s="50"/>
      <c r="AN50" s="50"/>
      <c r="AO50" s="50"/>
      <c r="AP50" s="50"/>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ht="14.25">
      <c r="A51" s="167"/>
      <c r="B51" s="50"/>
      <c r="C51" s="50"/>
      <c r="D51" s="50"/>
      <c r="E51" s="50"/>
      <c r="F51" s="50"/>
      <c r="G51" s="50"/>
      <c r="H51" s="47"/>
      <c r="I51" s="56"/>
      <c r="J51" s="56"/>
      <c r="K51" s="54"/>
      <c r="L51" s="54"/>
      <c r="M51" s="54"/>
      <c r="N51" s="55"/>
      <c r="O51" s="47"/>
      <c r="P51" s="54"/>
      <c r="Q51" s="54"/>
      <c r="R51" s="54"/>
      <c r="S51" s="47"/>
      <c r="T51" s="47"/>
      <c r="U51" s="47"/>
      <c r="V51" s="50"/>
      <c r="W51" s="50"/>
      <c r="X51" s="50"/>
      <c r="Y51" s="50"/>
      <c r="Z51" s="50"/>
      <c r="AA51" s="50"/>
      <c r="AB51" s="50"/>
      <c r="AC51" s="50"/>
      <c r="AD51" s="50"/>
      <c r="AE51" s="50"/>
      <c r="AF51" s="50"/>
      <c r="AG51" s="50"/>
      <c r="AH51" s="50"/>
      <c r="AI51" s="50"/>
      <c r="AJ51" s="50"/>
      <c r="AK51" s="50"/>
      <c r="AL51" s="50"/>
      <c r="AM51" s="50"/>
      <c r="AN51" s="50"/>
      <c r="AO51" s="50"/>
      <c r="AP51" s="50"/>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ht="14.25">
      <c r="A52" s="167"/>
      <c r="B52" s="50"/>
      <c r="C52" s="50"/>
      <c r="D52" s="50"/>
      <c r="E52" s="50"/>
      <c r="F52" s="50"/>
      <c r="G52" s="50"/>
      <c r="H52" s="47"/>
      <c r="I52" s="56"/>
      <c r="J52" s="56"/>
      <c r="K52" s="54"/>
      <c r="L52" s="54"/>
      <c r="M52" s="54"/>
      <c r="N52" s="55"/>
      <c r="O52" s="47"/>
      <c r="P52" s="54"/>
      <c r="Q52" s="54"/>
      <c r="R52" s="54"/>
      <c r="S52" s="47"/>
      <c r="T52" s="47"/>
      <c r="U52" s="47"/>
      <c r="V52" s="50"/>
      <c r="W52" s="50"/>
      <c r="X52" s="50"/>
      <c r="Y52" s="50"/>
      <c r="Z52" s="50"/>
      <c r="AA52" s="50"/>
      <c r="AB52" s="50"/>
      <c r="AC52" s="50"/>
      <c r="AD52" s="50"/>
      <c r="AE52" s="50"/>
      <c r="AF52" s="50"/>
      <c r="AG52" s="50"/>
      <c r="AH52" s="50"/>
      <c r="AI52" s="50"/>
      <c r="AJ52" s="50"/>
      <c r="AK52" s="50"/>
      <c r="AL52" s="50"/>
      <c r="AM52" s="50"/>
      <c r="AN52" s="50"/>
      <c r="AO52" s="50"/>
      <c r="AP52" s="50"/>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ht="14.25">
      <c r="A53" s="167"/>
      <c r="B53" s="50"/>
      <c r="C53" s="50"/>
      <c r="D53" s="50"/>
      <c r="E53" s="50"/>
      <c r="F53" s="50"/>
      <c r="G53" s="50"/>
      <c r="H53" s="47"/>
      <c r="I53" s="56"/>
      <c r="J53" s="56"/>
      <c r="K53" s="54"/>
      <c r="L53" s="54"/>
      <c r="M53" s="54"/>
      <c r="N53" s="54"/>
      <c r="O53" s="54"/>
      <c r="P53" s="54"/>
      <c r="Q53" s="54"/>
      <c r="R53" s="54"/>
      <c r="S53" s="47"/>
      <c r="T53" s="47"/>
      <c r="U53" s="47"/>
      <c r="V53" s="50"/>
      <c r="W53" s="50"/>
      <c r="X53" s="50"/>
      <c r="Y53" s="50"/>
      <c r="Z53" s="50"/>
      <c r="AA53" s="50"/>
      <c r="AB53" s="50"/>
      <c r="AC53" s="50"/>
      <c r="AD53" s="50"/>
      <c r="AE53" s="50"/>
      <c r="AF53" s="50"/>
      <c r="AG53" s="50"/>
      <c r="AH53" s="50"/>
      <c r="AI53" s="50"/>
      <c r="AJ53" s="50"/>
      <c r="AK53" s="50"/>
      <c r="AL53" s="50"/>
      <c r="AM53" s="50"/>
      <c r="AN53" s="50"/>
      <c r="AO53" s="50"/>
      <c r="AP53" s="50"/>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ht="14.25">
      <c r="A54" s="167"/>
      <c r="B54" s="50"/>
      <c r="C54" s="50"/>
      <c r="D54" s="50"/>
      <c r="E54" s="50"/>
      <c r="F54" s="50"/>
      <c r="G54" s="50"/>
      <c r="H54" s="47"/>
      <c r="I54" s="56"/>
      <c r="J54" s="56"/>
      <c r="K54" s="54"/>
      <c r="L54" s="54"/>
      <c r="M54" s="54"/>
      <c r="N54" s="54"/>
      <c r="O54" s="54"/>
      <c r="P54" s="54"/>
      <c r="Q54" s="54"/>
      <c r="R54" s="54"/>
      <c r="S54" s="47"/>
      <c r="T54" s="47"/>
      <c r="U54" s="47"/>
      <c r="V54" s="50"/>
      <c r="W54" s="50"/>
      <c r="X54" s="50"/>
      <c r="Y54" s="50"/>
      <c r="Z54" s="50"/>
      <c r="AA54" s="50"/>
      <c r="AB54" s="50"/>
      <c r="AC54" s="50"/>
      <c r="AD54" s="50"/>
      <c r="AE54" s="50"/>
      <c r="AF54" s="50"/>
      <c r="AG54" s="50"/>
      <c r="AH54" s="50"/>
      <c r="AI54" s="50"/>
      <c r="AJ54" s="50"/>
      <c r="AK54" s="50"/>
      <c r="AL54" s="50"/>
      <c r="AM54" s="50"/>
      <c r="AN54" s="50"/>
      <c r="AO54" s="50"/>
      <c r="AP54" s="50"/>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ht="14.25">
      <c r="A55" s="167"/>
      <c r="B55" s="50"/>
      <c r="C55" s="50"/>
      <c r="D55" s="50"/>
      <c r="E55" s="50"/>
      <c r="F55" s="50"/>
      <c r="G55" s="50"/>
      <c r="H55" s="47"/>
      <c r="I55" s="56"/>
      <c r="J55" s="56"/>
      <c r="K55" s="54"/>
      <c r="L55" s="54"/>
      <c r="M55" s="54"/>
      <c r="N55" s="54"/>
      <c r="O55" s="54"/>
      <c r="P55" s="54"/>
      <c r="Q55" s="54"/>
      <c r="R55" s="54"/>
      <c r="S55" s="47"/>
      <c r="T55" s="47"/>
      <c r="U55" s="47"/>
      <c r="V55" s="50"/>
      <c r="W55" s="50"/>
      <c r="X55" s="50"/>
      <c r="Y55" s="50"/>
      <c r="Z55" s="50"/>
      <c r="AA55" s="50"/>
      <c r="AB55" s="50"/>
      <c r="AC55" s="50"/>
      <c r="AD55" s="50"/>
      <c r="AE55" s="50"/>
      <c r="AF55" s="50"/>
      <c r="AG55" s="50"/>
      <c r="AH55" s="50"/>
      <c r="AI55" s="50"/>
      <c r="AJ55" s="50"/>
      <c r="AK55" s="50"/>
      <c r="AL55" s="50"/>
      <c r="AM55" s="50"/>
      <c r="AN55" s="50"/>
      <c r="AO55" s="50"/>
      <c r="AP55" s="50"/>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ht="14.25">
      <c r="A56" s="167"/>
      <c r="B56" s="50"/>
      <c r="C56" s="50"/>
      <c r="D56" s="50"/>
      <c r="E56" s="50"/>
      <c r="F56" s="50"/>
      <c r="G56" s="50"/>
      <c r="H56" s="47"/>
      <c r="I56" s="56"/>
      <c r="J56" s="56"/>
      <c r="K56" s="54"/>
      <c r="L56" s="54"/>
      <c r="M56" s="54"/>
      <c r="N56" s="54"/>
      <c r="O56" s="54"/>
      <c r="P56" s="54"/>
      <c r="Q56" s="54"/>
      <c r="R56" s="54"/>
      <c r="S56" s="47"/>
      <c r="T56" s="47"/>
      <c r="U56" s="47"/>
      <c r="V56" s="50"/>
      <c r="W56" s="50"/>
      <c r="X56" s="50"/>
      <c r="Y56" s="50"/>
      <c r="Z56" s="50"/>
      <c r="AA56" s="50"/>
      <c r="AB56" s="50"/>
      <c r="AC56" s="50"/>
      <c r="AD56" s="50"/>
      <c r="AE56" s="50"/>
      <c r="AF56" s="50"/>
      <c r="AG56" s="50"/>
      <c r="AH56" s="50"/>
      <c r="AI56" s="50"/>
      <c r="AJ56" s="50"/>
      <c r="AK56" s="50"/>
      <c r="AL56" s="50"/>
      <c r="AM56" s="50"/>
      <c r="AN56" s="50"/>
      <c r="AO56" s="50"/>
      <c r="AP56" s="50"/>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ht="16.5" customHeight="1">
      <c r="A57" s="167"/>
      <c r="B57" s="50"/>
      <c r="C57" s="50"/>
      <c r="D57" s="50"/>
      <c r="E57" s="50"/>
      <c r="F57" s="50"/>
      <c r="G57" s="50"/>
      <c r="H57" s="47"/>
      <c r="I57" s="59"/>
      <c r="J57" s="59"/>
      <c r="K57" s="60"/>
      <c r="L57" s="60"/>
      <c r="M57" s="60"/>
      <c r="N57" s="60"/>
      <c r="O57" s="60"/>
      <c r="P57" s="60"/>
      <c r="Q57" s="60"/>
      <c r="R57" s="60"/>
      <c r="S57" s="47"/>
      <c r="T57" s="47"/>
      <c r="U57" s="47"/>
      <c r="V57" s="50"/>
      <c r="W57" s="50"/>
      <c r="X57" s="50"/>
      <c r="Y57" s="50"/>
      <c r="Z57" s="50"/>
      <c r="AA57" s="50"/>
      <c r="AB57" s="50"/>
      <c r="AC57" s="50"/>
      <c r="AD57" s="50"/>
      <c r="AE57" s="50"/>
      <c r="AF57" s="50"/>
      <c r="AG57" s="50"/>
      <c r="AH57" s="50"/>
      <c r="AI57" s="50"/>
      <c r="AJ57" s="50"/>
      <c r="AK57" s="50"/>
      <c r="AL57" s="50"/>
      <c r="AM57" s="50"/>
      <c r="AN57" s="50"/>
      <c r="AO57" s="50"/>
      <c r="AP57" s="50"/>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ht="14.25">
      <c r="A58" s="167"/>
      <c r="B58" s="50"/>
      <c r="C58" s="50"/>
      <c r="D58" s="50"/>
      <c r="E58" s="50"/>
      <c r="F58" s="50"/>
      <c r="G58" s="50"/>
      <c r="H58" s="47"/>
      <c r="I58" s="56"/>
      <c r="J58" s="56"/>
      <c r="K58" s="54"/>
      <c r="L58" s="54"/>
      <c r="M58" s="54"/>
      <c r="N58" s="54"/>
      <c r="O58" s="54"/>
      <c r="P58" s="54"/>
      <c r="Q58" s="54"/>
      <c r="R58" s="54"/>
      <c r="S58" s="47"/>
      <c r="T58" s="47"/>
      <c r="U58" s="47"/>
      <c r="V58" s="50"/>
      <c r="W58" s="50"/>
      <c r="X58" s="50"/>
      <c r="Y58" s="50"/>
      <c r="Z58" s="50"/>
      <c r="AA58" s="50"/>
      <c r="AB58" s="50"/>
      <c r="AC58" s="50"/>
      <c r="AD58" s="50"/>
      <c r="AE58" s="50"/>
      <c r="AF58" s="50"/>
      <c r="AG58" s="50"/>
      <c r="AH58" s="50"/>
      <c r="AI58" s="50"/>
      <c r="AJ58" s="50"/>
      <c r="AK58" s="50"/>
      <c r="AL58" s="50"/>
      <c r="AM58" s="50"/>
      <c r="AN58" s="50"/>
      <c r="AO58" s="50"/>
      <c r="AP58" s="50"/>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ht="14.25">
      <c r="A59" s="167"/>
      <c r="B59" s="50"/>
      <c r="C59" s="50"/>
      <c r="D59" s="50"/>
      <c r="E59" s="50"/>
      <c r="F59" s="50"/>
      <c r="G59" s="50"/>
      <c r="H59" s="47"/>
      <c r="I59" s="47"/>
      <c r="J59" s="47"/>
      <c r="K59" s="47"/>
      <c r="L59" s="47"/>
      <c r="M59" s="47"/>
      <c r="N59" s="47"/>
      <c r="O59" s="47"/>
      <c r="P59" s="47"/>
      <c r="Q59" s="47"/>
      <c r="R59" s="47"/>
      <c r="S59" s="47"/>
      <c r="T59" s="47"/>
      <c r="U59" s="47"/>
      <c r="V59" s="50"/>
      <c r="W59" s="50"/>
      <c r="X59" s="50"/>
      <c r="Y59" s="50"/>
      <c r="Z59" s="50"/>
      <c r="AA59" s="50"/>
      <c r="AB59" s="50"/>
      <c r="AC59" s="50"/>
      <c r="AD59" s="50"/>
      <c r="AE59" s="50"/>
      <c r="AF59" s="50"/>
      <c r="AG59" s="50"/>
      <c r="AH59" s="50"/>
      <c r="AI59" s="50"/>
      <c r="AJ59" s="50"/>
      <c r="AK59" s="50"/>
      <c r="AL59" s="50"/>
      <c r="AM59" s="50"/>
      <c r="AN59" s="50"/>
      <c r="AO59" s="50"/>
      <c r="AP59" s="50"/>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ht="14.25">
      <c r="A60" s="167"/>
      <c r="B60" s="50"/>
      <c r="C60" s="50"/>
      <c r="D60" s="50"/>
      <c r="E60" s="50"/>
      <c r="F60" s="50"/>
      <c r="G60" s="50"/>
      <c r="H60" s="47"/>
      <c r="I60" s="47"/>
      <c r="J60" s="47"/>
      <c r="K60" s="47"/>
      <c r="L60" s="47"/>
      <c r="M60" s="47"/>
      <c r="N60" s="47"/>
      <c r="O60" s="47"/>
      <c r="P60" s="47"/>
      <c r="Q60" s="47"/>
      <c r="R60" s="47"/>
      <c r="S60" s="47"/>
      <c r="T60" s="47"/>
      <c r="U60" s="47"/>
      <c r="V60" s="50"/>
      <c r="W60" s="50"/>
      <c r="X60" s="50"/>
      <c r="Y60" s="50"/>
      <c r="Z60" s="50"/>
      <c r="AA60" s="50"/>
      <c r="AB60" s="50"/>
      <c r="AC60" s="50"/>
      <c r="AD60" s="50"/>
      <c r="AE60" s="50"/>
      <c r="AF60" s="50"/>
      <c r="AG60" s="50"/>
      <c r="AH60" s="50"/>
      <c r="AI60" s="50"/>
      <c r="AJ60" s="50"/>
      <c r="AK60" s="50"/>
      <c r="AL60" s="50"/>
      <c r="AM60" s="50"/>
      <c r="AN60" s="50"/>
      <c r="AO60" s="50"/>
      <c r="AP60" s="50"/>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14.25">
      <c r="A61" s="167"/>
      <c r="B61" s="50"/>
      <c r="C61" s="50"/>
      <c r="D61" s="50"/>
      <c r="E61" s="50"/>
      <c r="F61" s="50"/>
      <c r="G61" s="50"/>
      <c r="H61" s="47"/>
      <c r="I61" s="47"/>
      <c r="J61" s="47"/>
      <c r="K61" s="47"/>
      <c r="L61" s="47"/>
      <c r="M61" s="47"/>
      <c r="N61" s="47"/>
      <c r="O61" s="47"/>
      <c r="P61" s="47"/>
      <c r="Q61" s="47"/>
      <c r="R61" s="47"/>
      <c r="S61" s="47"/>
      <c r="T61" s="47"/>
      <c r="U61" s="47"/>
      <c r="V61" s="50"/>
      <c r="W61" s="50"/>
      <c r="X61" s="50"/>
      <c r="Y61" s="50"/>
      <c r="Z61" s="50"/>
      <c r="AA61" s="50"/>
      <c r="AB61" s="50"/>
      <c r="AC61" s="50"/>
      <c r="AD61" s="50"/>
      <c r="AE61" s="50"/>
      <c r="AF61" s="50"/>
      <c r="AG61" s="50"/>
      <c r="AH61" s="50"/>
      <c r="AI61" s="50"/>
      <c r="AJ61" s="50"/>
      <c r="AK61" s="50"/>
      <c r="AL61" s="50"/>
      <c r="AM61" s="50"/>
      <c r="AN61" s="50"/>
      <c r="AO61" s="50"/>
      <c r="AP61" s="50"/>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14.25">
      <c r="A62" s="167"/>
      <c r="B62" s="50"/>
      <c r="C62" s="50"/>
      <c r="D62" s="50"/>
      <c r="E62" s="50"/>
      <c r="F62" s="50"/>
      <c r="G62" s="50"/>
      <c r="H62" s="47"/>
      <c r="I62" s="47"/>
      <c r="J62" s="47"/>
      <c r="K62" s="47"/>
      <c r="L62" s="47"/>
      <c r="M62" s="47"/>
      <c r="N62" s="47"/>
      <c r="O62" s="47"/>
      <c r="P62" s="47"/>
      <c r="Q62" s="47"/>
      <c r="R62" s="47"/>
      <c r="S62" s="47"/>
      <c r="T62" s="47"/>
      <c r="U62" s="47"/>
      <c r="V62" s="50"/>
      <c r="W62" s="50"/>
      <c r="X62" s="50"/>
      <c r="Y62" s="50"/>
      <c r="Z62" s="50"/>
      <c r="AA62" s="50"/>
      <c r="AB62" s="50"/>
      <c r="AC62" s="50"/>
      <c r="AD62" s="50"/>
      <c r="AE62" s="50"/>
      <c r="AF62" s="50"/>
      <c r="AG62" s="50"/>
      <c r="AH62" s="50"/>
      <c r="AI62" s="50"/>
      <c r="AJ62" s="50"/>
      <c r="AK62" s="50"/>
      <c r="AL62" s="50"/>
      <c r="AM62" s="50"/>
      <c r="AN62" s="50"/>
      <c r="AO62" s="50"/>
      <c r="AP62" s="50"/>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ht="14.25">
      <c r="A63" s="167"/>
      <c r="B63" s="50"/>
      <c r="C63" s="50"/>
      <c r="D63" s="50"/>
      <c r="E63" s="50"/>
      <c r="F63" s="50"/>
      <c r="G63" s="50"/>
      <c r="H63" s="47"/>
      <c r="I63" s="47"/>
      <c r="J63" s="47"/>
      <c r="K63" s="47"/>
      <c r="L63" s="47"/>
      <c r="M63" s="47"/>
      <c r="N63" s="47"/>
      <c r="O63" s="47"/>
      <c r="P63" s="47"/>
      <c r="Q63" s="47"/>
      <c r="R63" s="47"/>
      <c r="S63" s="47"/>
      <c r="T63" s="47"/>
      <c r="U63" s="47"/>
      <c r="V63" s="50"/>
      <c r="W63" s="50"/>
      <c r="X63" s="50"/>
      <c r="Y63" s="50"/>
      <c r="Z63" s="50"/>
      <c r="AA63" s="50"/>
      <c r="AB63" s="50"/>
      <c r="AC63" s="50"/>
      <c r="AD63" s="50"/>
      <c r="AE63" s="50"/>
      <c r="AF63" s="50"/>
      <c r="AG63" s="50"/>
      <c r="AH63" s="50"/>
      <c r="AI63" s="50"/>
      <c r="AJ63" s="50"/>
      <c r="AK63" s="50"/>
      <c r="AL63" s="50"/>
      <c r="AM63" s="50"/>
      <c r="AN63" s="50"/>
      <c r="AO63" s="50"/>
      <c r="AP63" s="50"/>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5" ht="14.25">
      <c r="A64" s="167"/>
      <c r="B64" s="50"/>
      <c r="C64" s="50"/>
      <c r="D64" s="50"/>
      <c r="E64" s="50"/>
      <c r="F64" s="50"/>
      <c r="G64" s="50"/>
      <c r="H64" s="47"/>
      <c r="I64" s="47"/>
      <c r="J64" s="47"/>
      <c r="K64" s="47"/>
      <c r="L64" s="47"/>
      <c r="M64" s="47"/>
      <c r="N64" s="47"/>
      <c r="O64" s="47"/>
      <c r="P64" s="47"/>
      <c r="Q64" s="47"/>
      <c r="R64" s="47"/>
      <c r="S64" s="47"/>
      <c r="T64" s="47"/>
      <c r="U64" s="47"/>
      <c r="V64" s="50"/>
      <c r="W64" s="50"/>
      <c r="X64" s="50"/>
      <c r="Y64" s="50"/>
      <c r="Z64" s="50"/>
      <c r="AA64" s="50"/>
      <c r="AB64" s="50"/>
      <c r="AC64" s="48"/>
      <c r="AD64" s="50"/>
      <c r="AE64" s="50"/>
      <c r="AF64" s="50"/>
      <c r="AG64" s="50"/>
      <c r="AH64" s="50"/>
      <c r="AI64" s="50"/>
      <c r="AJ64" s="50"/>
      <c r="AK64" s="50"/>
      <c r="AL64" s="50"/>
      <c r="AM64" s="50"/>
      <c r="AN64" s="50"/>
      <c r="AO64" s="50"/>
      <c r="AP64" s="50"/>
      <c r="AQ64" s="47"/>
      <c r="AR64" s="47"/>
      <c r="AS64" s="47"/>
      <c r="AT64" s="47"/>
      <c r="AU64" s="47"/>
      <c r="AV64" s="47"/>
      <c r="AW64" s="47"/>
      <c r="AX64" s="47"/>
      <c r="AY64" s="47"/>
      <c r="AZ64" s="47"/>
      <c r="BA64" s="47"/>
      <c r="BB64" s="47"/>
      <c r="BC64" s="47"/>
      <c r="BD64" s="47"/>
      <c r="BE64" s="47"/>
      <c r="BF64" s="47"/>
      <c r="BG64" s="47"/>
      <c r="BH64" s="47"/>
      <c r="BI64" s="47"/>
      <c r="BJ64" s="47"/>
      <c r="BK64" s="47"/>
      <c r="BL64" s="47"/>
      <c r="BM64" s="47"/>
    </row>
    <row r="65" spans="1:65" ht="14.25">
      <c r="A65" s="167"/>
      <c r="B65" s="50"/>
      <c r="C65" s="50"/>
      <c r="D65" s="50"/>
      <c r="E65" s="50"/>
      <c r="F65" s="50"/>
      <c r="G65" s="50"/>
      <c r="H65" s="47"/>
      <c r="I65" s="47"/>
      <c r="J65" s="47"/>
      <c r="K65" s="47"/>
      <c r="L65" s="47"/>
      <c r="M65" s="47"/>
      <c r="N65" s="47"/>
      <c r="O65" s="47"/>
      <c r="P65" s="47"/>
      <c r="Q65" s="47"/>
      <c r="R65" s="47"/>
      <c r="S65" s="47"/>
      <c r="T65" s="47"/>
      <c r="U65" s="47"/>
      <c r="V65" s="50"/>
      <c r="W65" s="50"/>
      <c r="X65" s="50"/>
      <c r="Y65" s="50"/>
      <c r="Z65" s="50"/>
      <c r="AA65" s="50"/>
      <c r="AB65" s="50"/>
      <c r="AC65" s="48"/>
      <c r="AD65" s="50"/>
      <c r="AE65" s="50"/>
      <c r="AF65" s="50"/>
      <c r="AG65" s="50"/>
      <c r="AH65" s="50"/>
      <c r="AI65" s="50"/>
      <c r="AJ65" s="50"/>
      <c r="AK65" s="50"/>
      <c r="AL65" s="50"/>
      <c r="AM65" s="50"/>
      <c r="AN65" s="50"/>
      <c r="AO65" s="50"/>
      <c r="AP65" s="50"/>
      <c r="AQ65" s="47"/>
      <c r="AR65" s="47"/>
      <c r="AS65" s="47"/>
      <c r="AT65" s="47"/>
      <c r="AU65" s="47"/>
      <c r="AV65" s="47"/>
      <c r="AW65" s="47"/>
      <c r="AX65" s="47"/>
      <c r="AY65" s="47"/>
      <c r="AZ65" s="47"/>
      <c r="BA65" s="47"/>
      <c r="BB65" s="47"/>
      <c r="BC65" s="47"/>
      <c r="BD65" s="47"/>
      <c r="BE65" s="47"/>
      <c r="BF65" s="47"/>
      <c r="BG65" s="47"/>
      <c r="BH65" s="47"/>
      <c r="BI65" s="47"/>
      <c r="BJ65" s="47"/>
      <c r="BK65" s="47"/>
      <c r="BL65" s="47"/>
      <c r="BM65" s="47"/>
    </row>
    <row r="66" spans="1:65" ht="14.25">
      <c r="A66" s="167"/>
      <c r="B66" s="50"/>
      <c r="C66" s="50"/>
      <c r="D66" s="50"/>
      <c r="E66" s="50"/>
      <c r="F66" s="50"/>
      <c r="G66" s="50"/>
      <c r="H66" s="47"/>
      <c r="I66" s="47"/>
      <c r="J66" s="47"/>
      <c r="K66" s="47"/>
      <c r="L66" s="47"/>
      <c r="M66" s="47"/>
      <c r="N66" s="47"/>
      <c r="O66" s="47"/>
      <c r="P66" s="47"/>
      <c r="Q66" s="47"/>
      <c r="R66" s="47"/>
      <c r="S66" s="47"/>
      <c r="T66" s="47"/>
      <c r="U66" s="47"/>
      <c r="V66" s="50"/>
      <c r="W66" s="50"/>
      <c r="X66" s="50"/>
      <c r="Y66" s="50"/>
      <c r="Z66" s="50"/>
      <c r="AA66" s="50"/>
      <c r="AB66" s="50"/>
      <c r="AC66" s="48"/>
      <c r="AD66" s="50"/>
      <c r="AE66" s="50"/>
      <c r="AF66" s="50"/>
      <c r="AG66" s="50"/>
      <c r="AH66" s="50"/>
      <c r="AI66" s="50"/>
      <c r="AJ66" s="50"/>
      <c r="AK66" s="50"/>
      <c r="AL66" s="50"/>
      <c r="AM66" s="50"/>
      <c r="AN66" s="50"/>
      <c r="AO66" s="50"/>
      <c r="AP66" s="50"/>
      <c r="AQ66" s="47"/>
      <c r="AR66" s="47"/>
      <c r="AS66" s="47"/>
      <c r="AT66" s="47"/>
      <c r="AU66" s="47"/>
      <c r="AV66" s="47"/>
      <c r="AW66" s="47"/>
      <c r="AX66" s="47"/>
      <c r="AY66" s="47"/>
      <c r="AZ66" s="47"/>
      <c r="BA66" s="47"/>
      <c r="BB66" s="47"/>
      <c r="BC66" s="47"/>
      <c r="BD66" s="47"/>
      <c r="BE66" s="47"/>
      <c r="BF66" s="47"/>
      <c r="BG66" s="47"/>
      <c r="BH66" s="47"/>
      <c r="BI66" s="47"/>
      <c r="BJ66" s="47"/>
      <c r="BK66" s="47"/>
      <c r="BL66" s="47"/>
      <c r="BM66" s="47"/>
    </row>
    <row r="67" spans="1:65" ht="12.75" customHeight="1">
      <c r="A67" s="167"/>
      <c r="B67" s="50"/>
      <c r="C67" s="50"/>
      <c r="D67" s="50"/>
      <c r="E67" s="50"/>
      <c r="F67" s="50"/>
      <c r="G67" s="50"/>
      <c r="H67" s="47"/>
      <c r="I67" s="47"/>
      <c r="J67" s="47"/>
      <c r="K67" s="47"/>
      <c r="L67" s="47"/>
      <c r="M67" s="47"/>
      <c r="N67" s="47"/>
      <c r="O67" s="47"/>
      <c r="P67" s="47"/>
      <c r="Q67" s="47"/>
      <c r="R67" s="47"/>
      <c r="S67" s="47"/>
      <c r="T67" s="47"/>
      <c r="U67" s="47"/>
      <c r="V67" s="50"/>
      <c r="W67" s="50"/>
      <c r="X67" s="50"/>
      <c r="Y67" s="50"/>
      <c r="Z67" s="50"/>
      <c r="AA67" s="50"/>
      <c r="AB67" s="50"/>
      <c r="AC67" s="48"/>
      <c r="AD67" s="50"/>
      <c r="AE67" s="50"/>
      <c r="AF67" s="50"/>
      <c r="AG67" s="50"/>
      <c r="AH67" s="50"/>
      <c r="AI67" s="50"/>
      <c r="AJ67" s="50"/>
      <c r="AK67" s="50"/>
      <c r="AL67" s="50"/>
      <c r="AM67" s="50"/>
      <c r="AN67" s="50"/>
      <c r="AO67" s="50"/>
      <c r="AP67" s="50"/>
      <c r="AQ67" s="47"/>
      <c r="AR67" s="47"/>
      <c r="AS67" s="47"/>
      <c r="AT67" s="47"/>
      <c r="AU67" s="47"/>
      <c r="AV67" s="47"/>
      <c r="AW67" s="47"/>
      <c r="AX67" s="47"/>
      <c r="AY67" s="47"/>
      <c r="AZ67" s="47"/>
      <c r="BA67" s="47"/>
      <c r="BB67" s="47"/>
      <c r="BC67" s="47"/>
      <c r="BD67" s="47"/>
      <c r="BE67" s="47"/>
      <c r="BF67" s="47"/>
      <c r="BG67" s="47"/>
      <c r="BH67" s="47"/>
      <c r="BI67" s="47"/>
      <c r="BJ67" s="47"/>
      <c r="BK67" s="47"/>
      <c r="BL67" s="47"/>
      <c r="BM67" s="47"/>
    </row>
    <row r="68" spans="1:65" ht="14.25">
      <c r="A68" s="167"/>
      <c r="B68" s="50"/>
      <c r="C68" s="50"/>
      <c r="D68" s="50"/>
      <c r="E68" s="50"/>
      <c r="F68" s="50"/>
      <c r="G68" s="50"/>
      <c r="H68" s="47"/>
      <c r="I68" s="47"/>
      <c r="J68" s="47"/>
      <c r="K68" s="47"/>
      <c r="L68" s="47"/>
      <c r="M68" s="47"/>
      <c r="N68" s="47"/>
      <c r="O68" s="47"/>
      <c r="P68" s="47"/>
      <c r="Q68" s="47"/>
      <c r="R68" s="47"/>
      <c r="S68" s="47"/>
      <c r="T68" s="47"/>
      <c r="U68" s="47"/>
      <c r="V68" s="50"/>
      <c r="W68" s="50"/>
      <c r="X68" s="50"/>
      <c r="Y68" s="50"/>
      <c r="Z68" s="50"/>
      <c r="AA68" s="50"/>
      <c r="AB68" s="50"/>
      <c r="AC68" s="48"/>
      <c r="AD68" s="50"/>
      <c r="AE68" s="50"/>
      <c r="AF68" s="50"/>
      <c r="AG68" s="50"/>
      <c r="AH68" s="50"/>
      <c r="AI68" s="50"/>
      <c r="AJ68" s="50"/>
      <c r="AK68" s="50"/>
      <c r="AL68" s="50"/>
      <c r="AM68" s="50"/>
      <c r="AN68" s="50"/>
      <c r="AO68" s="50"/>
      <c r="AP68" s="50"/>
      <c r="AQ68" s="47"/>
      <c r="AR68" s="47"/>
      <c r="AS68" s="47"/>
      <c r="AT68" s="47"/>
      <c r="AU68" s="47"/>
      <c r="AV68" s="47"/>
      <c r="AW68" s="47"/>
      <c r="AX68" s="47"/>
      <c r="AY68" s="47"/>
      <c r="AZ68" s="47"/>
      <c r="BA68" s="47"/>
      <c r="BB68" s="47"/>
      <c r="BC68" s="47"/>
      <c r="BD68" s="47"/>
      <c r="BE68" s="47"/>
      <c r="BF68" s="47"/>
      <c r="BG68" s="47"/>
      <c r="BH68" s="47"/>
      <c r="BI68" s="47"/>
      <c r="BJ68" s="47"/>
      <c r="BK68" s="47"/>
      <c r="BL68" s="47"/>
      <c r="BM68" s="47"/>
    </row>
    <row r="69" spans="1:65" ht="14.25">
      <c r="A69" s="167"/>
      <c r="B69" s="50"/>
      <c r="C69" s="50"/>
      <c r="D69" s="50"/>
      <c r="E69" s="50"/>
      <c r="F69" s="50"/>
      <c r="G69" s="50"/>
      <c r="H69" s="47"/>
      <c r="I69" s="47"/>
      <c r="J69" s="47"/>
      <c r="K69" s="47"/>
      <c r="L69" s="47"/>
      <c r="M69" s="47"/>
      <c r="N69" s="47"/>
      <c r="O69" s="47"/>
      <c r="P69" s="47"/>
      <c r="Q69" s="47"/>
      <c r="R69" s="47"/>
      <c r="S69" s="47"/>
      <c r="T69" s="47"/>
      <c r="U69" s="47"/>
      <c r="V69" s="50"/>
      <c r="W69" s="50"/>
      <c r="X69" s="50"/>
      <c r="Y69" s="50"/>
      <c r="Z69" s="50"/>
      <c r="AA69" s="50"/>
      <c r="AB69" s="50"/>
      <c r="AC69" s="48"/>
      <c r="AD69" s="50"/>
      <c r="AE69" s="50"/>
      <c r="AF69" s="50"/>
      <c r="AG69" s="50"/>
      <c r="AH69" s="50"/>
      <c r="AI69" s="50"/>
      <c r="AJ69" s="50"/>
      <c r="AK69" s="50"/>
      <c r="AL69" s="50"/>
      <c r="AM69" s="50"/>
      <c r="AN69" s="50"/>
      <c r="AO69" s="50"/>
      <c r="AP69" s="50"/>
      <c r="AQ69" s="47"/>
      <c r="AR69" s="47"/>
      <c r="AS69" s="47"/>
      <c r="AT69" s="47"/>
      <c r="AU69" s="47"/>
      <c r="AV69" s="47"/>
      <c r="AW69" s="47"/>
      <c r="AX69" s="47"/>
      <c r="AY69" s="47"/>
      <c r="AZ69" s="47"/>
      <c r="BA69" s="47"/>
      <c r="BB69" s="47"/>
      <c r="BC69" s="47"/>
      <c r="BD69" s="47"/>
      <c r="BE69" s="47"/>
      <c r="BF69" s="47"/>
      <c r="BG69" s="47"/>
      <c r="BH69" s="47"/>
      <c r="BI69" s="47"/>
      <c r="BJ69" s="47"/>
      <c r="BK69" s="47"/>
      <c r="BL69" s="47"/>
      <c r="BM69" s="47"/>
    </row>
    <row r="70" spans="1:65" ht="14.25">
      <c r="A70" s="167"/>
      <c r="B70" s="50"/>
      <c r="C70" s="50"/>
      <c r="D70" s="50"/>
      <c r="E70" s="50"/>
      <c r="F70" s="50"/>
      <c r="G70" s="50"/>
      <c r="H70" s="47"/>
      <c r="I70" s="47"/>
      <c r="J70" s="47"/>
      <c r="K70" s="47"/>
      <c r="L70" s="47"/>
      <c r="M70" s="47"/>
      <c r="N70" s="47"/>
      <c r="O70" s="47"/>
      <c r="P70" s="47"/>
      <c r="Q70" s="47"/>
      <c r="R70" s="47"/>
      <c r="S70" s="47"/>
      <c r="T70" s="47"/>
      <c r="U70" s="47"/>
      <c r="V70" s="50"/>
      <c r="W70" s="50"/>
      <c r="X70" s="50"/>
      <c r="Y70" s="50"/>
      <c r="Z70" s="50"/>
      <c r="AA70" s="50"/>
      <c r="AB70" s="50"/>
      <c r="AC70" s="48"/>
      <c r="AD70" s="50"/>
      <c r="AE70" s="50"/>
      <c r="AF70" s="50"/>
      <c r="AG70" s="50"/>
      <c r="AH70" s="50"/>
      <c r="AI70" s="50"/>
      <c r="AJ70" s="50"/>
      <c r="AK70" s="50"/>
      <c r="AL70" s="50"/>
      <c r="AM70" s="50"/>
      <c r="AN70" s="50"/>
      <c r="AO70" s="50"/>
      <c r="AP70" s="50"/>
      <c r="AQ70" s="47"/>
      <c r="AR70" s="47"/>
      <c r="AS70" s="47"/>
      <c r="AT70" s="47"/>
      <c r="AU70" s="47"/>
      <c r="AV70" s="47"/>
      <c r="AW70" s="47"/>
      <c r="AX70" s="47"/>
      <c r="AY70" s="47"/>
      <c r="AZ70" s="47"/>
      <c r="BA70" s="47"/>
      <c r="BB70" s="47"/>
      <c r="BC70" s="47"/>
      <c r="BD70" s="47"/>
      <c r="BE70" s="47"/>
      <c r="BF70" s="47"/>
      <c r="BG70" s="47"/>
      <c r="BH70" s="47"/>
      <c r="BI70" s="47"/>
      <c r="BJ70" s="47"/>
      <c r="BK70" s="47"/>
      <c r="BL70" s="47"/>
      <c r="BM70" s="47"/>
    </row>
    <row r="71" spans="1:65" ht="14.25">
      <c r="A71" s="167"/>
      <c r="B71" s="50"/>
      <c r="C71" s="50"/>
      <c r="D71" s="50"/>
      <c r="E71" s="50"/>
      <c r="F71" s="50"/>
      <c r="G71" s="50"/>
      <c r="H71" s="47"/>
      <c r="I71" s="47"/>
      <c r="J71" s="47"/>
      <c r="K71" s="47"/>
      <c r="L71" s="47"/>
      <c r="M71" s="47"/>
      <c r="N71" s="47"/>
      <c r="O71" s="47"/>
      <c r="P71" s="47"/>
      <c r="Q71" s="47"/>
      <c r="R71" s="47"/>
      <c r="S71" s="47"/>
      <c r="T71" s="47"/>
      <c r="U71" s="47"/>
      <c r="V71" s="50"/>
      <c r="W71" s="50"/>
      <c r="X71" s="50"/>
      <c r="Y71" s="50"/>
      <c r="Z71" s="50"/>
      <c r="AA71" s="50"/>
      <c r="AB71" s="50"/>
      <c r="AC71" s="48"/>
      <c r="AD71" s="50"/>
      <c r="AE71" s="50"/>
      <c r="AF71" s="50"/>
      <c r="AG71" s="50"/>
      <c r="AH71" s="50"/>
      <c r="AI71" s="50"/>
      <c r="AJ71" s="50"/>
      <c r="AK71" s="50"/>
      <c r="AL71" s="50"/>
      <c r="AM71" s="50"/>
      <c r="AN71" s="50"/>
      <c r="AO71" s="50"/>
      <c r="AP71" s="50"/>
      <c r="AQ71" s="47"/>
      <c r="AR71" s="47"/>
      <c r="AS71" s="47"/>
      <c r="AT71" s="47"/>
      <c r="AU71" s="47"/>
      <c r="AV71" s="47"/>
      <c r="AW71" s="47"/>
      <c r="AX71" s="47"/>
      <c r="AY71" s="47"/>
      <c r="AZ71" s="47"/>
      <c r="BA71" s="47"/>
      <c r="BB71" s="47"/>
      <c r="BC71" s="47"/>
      <c r="BD71" s="47"/>
      <c r="BE71" s="47"/>
      <c r="BF71" s="47"/>
      <c r="BG71" s="47"/>
      <c r="BH71" s="47"/>
      <c r="BI71" s="47"/>
      <c r="BJ71" s="47"/>
      <c r="BK71" s="47"/>
      <c r="BL71" s="47"/>
      <c r="BM71" s="47"/>
    </row>
    <row r="72" spans="1:65" ht="14.25">
      <c r="A72" s="167"/>
      <c r="B72" s="50"/>
      <c r="C72" s="50"/>
      <c r="D72" s="50"/>
      <c r="E72" s="50"/>
      <c r="F72" s="50"/>
      <c r="G72" s="50"/>
      <c r="H72" s="47"/>
      <c r="I72" s="47"/>
      <c r="J72" s="47"/>
      <c r="K72" s="47"/>
      <c r="L72" s="47"/>
      <c r="M72" s="47"/>
      <c r="N72" s="47"/>
      <c r="O72" s="47"/>
      <c r="P72" s="47"/>
      <c r="Q72" s="47"/>
      <c r="R72" s="47"/>
      <c r="S72" s="47"/>
      <c r="T72" s="47"/>
      <c r="U72" s="47"/>
      <c r="V72" s="50"/>
      <c r="W72" s="50"/>
      <c r="X72" s="50"/>
      <c r="Y72" s="50"/>
      <c r="Z72" s="50"/>
      <c r="AA72" s="50"/>
      <c r="AB72" s="50"/>
      <c r="AC72" s="48"/>
      <c r="AD72" s="50"/>
      <c r="AE72" s="50"/>
      <c r="AF72" s="50"/>
      <c r="AG72" s="50"/>
      <c r="AH72" s="50"/>
      <c r="AI72" s="50"/>
      <c r="AJ72" s="50"/>
      <c r="AK72" s="50"/>
      <c r="AL72" s="50"/>
      <c r="AM72" s="50"/>
      <c r="AN72" s="50"/>
      <c r="AO72" s="50"/>
      <c r="AP72" s="50"/>
      <c r="AQ72" s="47"/>
      <c r="AR72" s="47"/>
      <c r="AS72" s="47"/>
      <c r="AT72" s="47"/>
      <c r="AU72" s="47"/>
      <c r="AV72" s="47"/>
      <c r="AW72" s="47"/>
      <c r="AX72" s="47"/>
      <c r="AY72" s="47"/>
      <c r="AZ72" s="47"/>
      <c r="BA72" s="47"/>
      <c r="BB72" s="47"/>
      <c r="BC72" s="47"/>
      <c r="BD72" s="47"/>
      <c r="BE72" s="47"/>
      <c r="BF72" s="47"/>
      <c r="BG72" s="47"/>
      <c r="BH72" s="47"/>
      <c r="BI72" s="47"/>
      <c r="BJ72" s="47"/>
      <c r="BK72" s="47"/>
      <c r="BL72" s="47"/>
      <c r="BM72" s="47"/>
    </row>
    <row r="73" spans="1:65" ht="14.25">
      <c r="A73" s="167"/>
      <c r="B73" s="50"/>
      <c r="C73" s="50"/>
      <c r="D73" s="50"/>
      <c r="E73" s="50"/>
      <c r="F73" s="50"/>
      <c r="G73" s="50"/>
      <c r="H73" s="47"/>
      <c r="I73" s="47"/>
      <c r="J73" s="47"/>
      <c r="K73" s="47"/>
      <c r="L73" s="47"/>
      <c r="M73" s="47"/>
      <c r="N73" s="47"/>
      <c r="O73" s="47"/>
      <c r="P73" s="47"/>
      <c r="Q73" s="47"/>
      <c r="R73" s="47"/>
      <c r="S73" s="47"/>
      <c r="T73" s="47"/>
      <c r="U73" s="47"/>
      <c r="V73" s="50"/>
      <c r="W73" s="50"/>
      <c r="X73" s="50"/>
      <c r="Y73" s="50"/>
      <c r="Z73" s="50"/>
      <c r="AA73" s="50"/>
      <c r="AB73" s="50"/>
      <c r="AC73" s="48"/>
      <c r="AD73" s="50"/>
      <c r="AE73" s="50"/>
      <c r="AF73" s="50"/>
      <c r="AG73" s="50"/>
      <c r="AH73" s="50"/>
      <c r="AI73" s="50"/>
      <c r="AJ73" s="50"/>
      <c r="AK73" s="50"/>
      <c r="AL73" s="50"/>
      <c r="AM73" s="50"/>
      <c r="AN73" s="50"/>
      <c r="AO73" s="50"/>
      <c r="AP73" s="50"/>
      <c r="AQ73" s="47"/>
      <c r="AR73" s="47"/>
      <c r="AS73" s="47"/>
      <c r="AT73" s="47"/>
      <c r="AU73" s="47"/>
      <c r="AV73" s="47"/>
      <c r="AW73" s="47"/>
      <c r="AX73" s="47"/>
      <c r="AY73" s="47"/>
      <c r="AZ73" s="47"/>
      <c r="BA73" s="47"/>
      <c r="BB73" s="47"/>
      <c r="BC73" s="47"/>
      <c r="BD73" s="47"/>
      <c r="BE73" s="47"/>
      <c r="BF73" s="47"/>
      <c r="BG73" s="47"/>
      <c r="BH73" s="47"/>
      <c r="BI73" s="47"/>
      <c r="BJ73" s="47"/>
      <c r="BK73" s="47"/>
      <c r="BL73" s="47"/>
      <c r="BM73" s="47"/>
    </row>
    <row r="74" spans="1:65" ht="14.25">
      <c r="A74" s="167"/>
      <c r="B74" s="50"/>
      <c r="C74" s="50"/>
      <c r="D74" s="50"/>
      <c r="E74" s="50"/>
      <c r="F74" s="50"/>
      <c r="G74" s="50"/>
      <c r="H74" s="47"/>
      <c r="I74" s="47"/>
      <c r="J74" s="47"/>
      <c r="K74" s="47"/>
      <c r="L74" s="47"/>
      <c r="M74" s="47"/>
      <c r="N74" s="47"/>
      <c r="O74" s="47"/>
      <c r="P74" s="47"/>
      <c r="Q74" s="47"/>
      <c r="R74" s="47"/>
      <c r="S74" s="47"/>
      <c r="T74" s="47"/>
      <c r="U74" s="47"/>
      <c r="V74" s="50"/>
      <c r="W74" s="50"/>
      <c r="X74" s="50"/>
      <c r="Y74" s="50"/>
      <c r="Z74" s="50"/>
      <c r="AA74" s="50"/>
      <c r="AB74" s="50"/>
      <c r="AC74" s="48"/>
      <c r="AD74" s="50"/>
      <c r="AE74" s="50"/>
      <c r="AF74" s="50"/>
      <c r="AG74" s="50"/>
      <c r="AH74" s="50"/>
      <c r="AI74" s="50"/>
      <c r="AJ74" s="50"/>
      <c r="AK74" s="50"/>
      <c r="AL74" s="50"/>
      <c r="AM74" s="50"/>
      <c r="AN74" s="50"/>
      <c r="AO74" s="50"/>
      <c r="AP74" s="50"/>
      <c r="AQ74" s="47"/>
      <c r="AR74" s="47"/>
      <c r="AS74" s="47"/>
      <c r="AT74" s="47"/>
      <c r="AU74" s="47"/>
      <c r="AV74" s="47"/>
      <c r="AW74" s="47"/>
      <c r="AX74" s="47"/>
      <c r="AY74" s="47"/>
      <c r="AZ74" s="47"/>
      <c r="BA74" s="47"/>
      <c r="BB74" s="47"/>
      <c r="BC74" s="47"/>
      <c r="BD74" s="47"/>
      <c r="BE74" s="47"/>
      <c r="BF74" s="47"/>
      <c r="BG74" s="47"/>
      <c r="BH74" s="47"/>
      <c r="BI74" s="47"/>
      <c r="BJ74" s="47"/>
      <c r="BK74" s="47"/>
      <c r="BL74" s="47"/>
      <c r="BM74" s="47"/>
    </row>
    <row r="75" spans="1:65" ht="14.25">
      <c r="A75" s="167"/>
      <c r="B75" s="50"/>
      <c r="C75" s="50"/>
      <c r="D75" s="50"/>
      <c r="E75" s="50"/>
      <c r="F75" s="50"/>
      <c r="G75" s="50"/>
      <c r="H75" s="47"/>
      <c r="I75" s="47"/>
      <c r="J75" s="47"/>
      <c r="K75" s="47"/>
      <c r="L75" s="47"/>
      <c r="M75" s="47"/>
      <c r="N75" s="47"/>
      <c r="O75" s="47"/>
      <c r="P75" s="47"/>
      <c r="Q75" s="47"/>
      <c r="R75" s="47"/>
      <c r="S75" s="47"/>
      <c r="T75" s="47"/>
      <c r="U75" s="47"/>
      <c r="V75" s="50"/>
      <c r="W75" s="50"/>
      <c r="X75" s="50"/>
      <c r="Y75" s="50"/>
      <c r="Z75" s="50"/>
      <c r="AA75" s="50"/>
      <c r="AB75" s="50"/>
      <c r="AC75" s="48"/>
      <c r="AD75" s="50"/>
      <c r="AE75" s="50"/>
      <c r="AF75" s="50"/>
      <c r="AG75" s="50"/>
      <c r="AH75" s="50"/>
      <c r="AI75" s="50"/>
      <c r="AJ75" s="50"/>
      <c r="AK75" s="50"/>
      <c r="AL75" s="50"/>
      <c r="AM75" s="50"/>
      <c r="AN75" s="50"/>
      <c r="AO75" s="50"/>
      <c r="AP75" s="50"/>
      <c r="AQ75" s="47"/>
      <c r="AR75" s="47"/>
      <c r="AS75" s="47"/>
      <c r="AT75" s="47"/>
      <c r="AU75" s="47"/>
      <c r="AV75" s="47"/>
      <c r="AW75" s="47"/>
      <c r="AX75" s="47"/>
      <c r="AY75" s="47"/>
      <c r="AZ75" s="47"/>
      <c r="BA75" s="47"/>
      <c r="BB75" s="47"/>
      <c r="BC75" s="47"/>
      <c r="BD75" s="47"/>
      <c r="BE75" s="47"/>
      <c r="BF75" s="47"/>
      <c r="BG75" s="47"/>
      <c r="BH75" s="47"/>
      <c r="BI75" s="47"/>
      <c r="BJ75" s="47"/>
      <c r="BK75" s="47"/>
      <c r="BL75" s="47"/>
      <c r="BM75" s="47"/>
    </row>
    <row r="76" spans="1:65" ht="14.25">
      <c r="A76" s="167"/>
      <c r="B76" s="50"/>
      <c r="C76" s="50"/>
      <c r="D76" s="50"/>
      <c r="E76" s="50"/>
      <c r="F76" s="50"/>
      <c r="G76" s="50"/>
      <c r="H76" s="47"/>
      <c r="I76" s="47"/>
      <c r="J76" s="47"/>
      <c r="K76" s="47"/>
      <c r="L76" s="47"/>
      <c r="M76" s="47"/>
      <c r="N76" s="47"/>
      <c r="O76" s="47"/>
      <c r="P76" s="47"/>
      <c r="Q76" s="47"/>
      <c r="R76" s="47"/>
      <c r="S76" s="47"/>
      <c r="T76" s="47"/>
      <c r="U76" s="47"/>
      <c r="V76" s="50"/>
      <c r="W76" s="50"/>
      <c r="X76" s="50"/>
      <c r="Y76" s="50"/>
      <c r="Z76" s="50"/>
      <c r="AA76" s="50"/>
      <c r="AB76" s="50"/>
      <c r="AC76" s="48"/>
      <c r="AD76" s="50"/>
      <c r="AE76" s="50"/>
      <c r="AF76" s="50"/>
      <c r="AG76" s="50"/>
      <c r="AH76" s="50"/>
      <c r="AI76" s="50"/>
      <c r="AJ76" s="50"/>
      <c r="AK76" s="50"/>
      <c r="AL76" s="50"/>
      <c r="AM76" s="50"/>
      <c r="AN76" s="50"/>
      <c r="AO76" s="50"/>
      <c r="AP76" s="50"/>
      <c r="AQ76" s="47"/>
      <c r="AR76" s="47"/>
      <c r="AS76" s="47"/>
      <c r="AT76" s="47"/>
      <c r="AU76" s="47"/>
      <c r="AV76" s="47"/>
      <c r="AW76" s="47"/>
      <c r="AX76" s="47"/>
      <c r="AY76" s="47"/>
      <c r="AZ76" s="47"/>
      <c r="BA76" s="47"/>
      <c r="BB76" s="47"/>
      <c r="BC76" s="47"/>
      <c r="BD76" s="47"/>
      <c r="BE76" s="47"/>
      <c r="BF76" s="47"/>
      <c r="BG76" s="47"/>
      <c r="BH76" s="47"/>
      <c r="BI76" s="47"/>
      <c r="BJ76" s="47"/>
      <c r="BK76" s="47"/>
      <c r="BL76" s="47"/>
      <c r="BM76" s="47"/>
    </row>
    <row r="77" spans="1:65" ht="14.25">
      <c r="A77" s="167"/>
      <c r="B77" s="50"/>
      <c r="C77" s="50"/>
      <c r="D77" s="50"/>
      <c r="E77" s="50"/>
      <c r="F77" s="50"/>
      <c r="G77" s="50"/>
      <c r="H77" s="47"/>
      <c r="I77" s="47"/>
      <c r="J77" s="47"/>
      <c r="K77" s="47"/>
      <c r="L77" s="47"/>
      <c r="M77" s="47"/>
      <c r="N77" s="47"/>
      <c r="O77" s="47"/>
      <c r="P77" s="47"/>
      <c r="Q77" s="47"/>
      <c r="R77" s="47"/>
      <c r="S77" s="47"/>
      <c r="T77" s="47"/>
      <c r="U77" s="47"/>
      <c r="V77" s="50"/>
      <c r="W77" s="50"/>
      <c r="X77" s="50"/>
      <c r="Y77" s="50"/>
      <c r="Z77" s="50"/>
      <c r="AA77" s="50"/>
      <c r="AB77" s="50"/>
      <c r="AC77" s="48"/>
      <c r="AD77" s="50"/>
      <c r="AE77" s="50"/>
      <c r="AF77" s="50"/>
      <c r="AG77" s="50"/>
      <c r="AH77" s="50"/>
      <c r="AI77" s="50"/>
      <c r="AJ77" s="50"/>
      <c r="AK77" s="50"/>
      <c r="AL77" s="50"/>
      <c r="AM77" s="50"/>
      <c r="AN77" s="50"/>
      <c r="AO77" s="50"/>
      <c r="AP77" s="50"/>
      <c r="AQ77" s="47"/>
      <c r="AR77" s="47"/>
      <c r="AS77" s="47"/>
      <c r="AT77" s="47"/>
      <c r="AU77" s="47"/>
      <c r="AV77" s="47"/>
      <c r="AW77" s="47"/>
      <c r="AX77" s="47"/>
      <c r="AY77" s="47"/>
      <c r="AZ77" s="47"/>
      <c r="BA77" s="47"/>
      <c r="BB77" s="47"/>
      <c r="BC77" s="47"/>
      <c r="BD77" s="47"/>
      <c r="BE77" s="47"/>
      <c r="BF77" s="47"/>
      <c r="BG77" s="47"/>
      <c r="BH77" s="47"/>
      <c r="BI77" s="47"/>
      <c r="BJ77" s="47"/>
      <c r="BK77" s="47"/>
      <c r="BL77" s="47"/>
      <c r="BM77" s="47"/>
    </row>
    <row r="78" spans="1:65" ht="14.25">
      <c r="A78" s="167"/>
      <c r="B78" s="50"/>
      <c r="C78" s="50"/>
      <c r="D78" s="50"/>
      <c r="E78" s="50"/>
      <c r="F78" s="50"/>
      <c r="G78" s="50"/>
      <c r="H78" s="47"/>
      <c r="I78" s="47"/>
      <c r="J78" s="47"/>
      <c r="K78" s="47"/>
      <c r="L78" s="47"/>
      <c r="M78" s="47"/>
      <c r="N78" s="47"/>
      <c r="O78" s="47"/>
      <c r="P78" s="47"/>
      <c r="Q78" s="47"/>
      <c r="R78" s="47"/>
      <c r="S78" s="47"/>
      <c r="T78" s="47"/>
      <c r="U78" s="47"/>
      <c r="V78" s="50"/>
      <c r="W78" s="50"/>
      <c r="X78" s="50"/>
      <c r="Y78" s="50"/>
      <c r="Z78" s="50"/>
      <c r="AA78" s="50"/>
      <c r="AB78" s="50"/>
      <c r="AC78" s="48"/>
      <c r="AD78" s="50"/>
      <c r="AE78" s="50"/>
      <c r="AF78" s="50"/>
      <c r="AG78" s="50"/>
      <c r="AH78" s="50"/>
      <c r="AI78" s="50"/>
      <c r="AJ78" s="50"/>
      <c r="AK78" s="50"/>
      <c r="AL78" s="50"/>
      <c r="AM78" s="50"/>
      <c r="AN78" s="50"/>
      <c r="AO78" s="50"/>
      <c r="AP78" s="50"/>
      <c r="AQ78" s="47"/>
      <c r="AR78" s="47"/>
      <c r="AS78" s="47"/>
      <c r="AT78" s="47"/>
      <c r="AU78" s="47"/>
      <c r="AV78" s="47"/>
      <c r="AW78" s="47"/>
      <c r="AX78" s="47"/>
      <c r="AY78" s="47"/>
      <c r="AZ78" s="47"/>
      <c r="BA78" s="47"/>
      <c r="BB78" s="47"/>
      <c r="BC78" s="47"/>
      <c r="BD78" s="47"/>
      <c r="BE78" s="47"/>
      <c r="BF78" s="47"/>
      <c r="BG78" s="47"/>
      <c r="BH78" s="47"/>
      <c r="BI78" s="47"/>
      <c r="BJ78" s="47"/>
      <c r="BK78" s="47"/>
      <c r="BL78" s="47"/>
      <c r="BM78" s="47"/>
    </row>
    <row r="79" spans="1:65" ht="14.25">
      <c r="A79" s="167"/>
      <c r="B79" s="50"/>
      <c r="C79" s="50"/>
      <c r="D79" s="50"/>
      <c r="E79" s="50"/>
      <c r="F79" s="50"/>
      <c r="G79" s="50"/>
      <c r="H79" s="47"/>
      <c r="I79" s="47"/>
      <c r="J79" s="47"/>
      <c r="K79" s="47"/>
      <c r="L79" s="47"/>
      <c r="M79" s="47"/>
      <c r="N79" s="47"/>
      <c r="O79" s="47"/>
      <c r="P79" s="47"/>
      <c r="Q79" s="47"/>
      <c r="R79" s="47"/>
      <c r="S79" s="47"/>
      <c r="T79" s="47"/>
      <c r="U79" s="47"/>
      <c r="V79" s="50"/>
      <c r="W79" s="50"/>
      <c r="X79" s="50"/>
      <c r="Y79" s="50"/>
      <c r="Z79" s="50"/>
      <c r="AA79" s="50"/>
      <c r="AB79" s="50"/>
      <c r="AC79" s="48"/>
      <c r="AD79" s="50"/>
      <c r="AE79" s="50"/>
      <c r="AF79" s="50"/>
      <c r="AG79" s="50"/>
      <c r="AH79" s="50"/>
      <c r="AI79" s="50"/>
      <c r="AJ79" s="50"/>
      <c r="AK79" s="50"/>
      <c r="AL79" s="50"/>
      <c r="AM79" s="50"/>
      <c r="AN79" s="50"/>
      <c r="AO79" s="50"/>
      <c r="AP79" s="50"/>
      <c r="AQ79" s="47"/>
      <c r="AR79" s="47"/>
      <c r="AS79" s="47"/>
      <c r="AT79" s="47"/>
      <c r="AU79" s="47"/>
      <c r="AV79" s="47"/>
      <c r="AW79" s="47"/>
      <c r="AX79" s="47"/>
      <c r="AY79" s="47"/>
      <c r="AZ79" s="47"/>
      <c r="BA79" s="47"/>
      <c r="BB79" s="47"/>
      <c r="BC79" s="47"/>
      <c r="BD79" s="47"/>
      <c r="BE79" s="47"/>
      <c r="BF79" s="47"/>
      <c r="BG79" s="47"/>
      <c r="BH79" s="47"/>
      <c r="BI79" s="47"/>
      <c r="BJ79" s="47"/>
      <c r="BK79" s="47"/>
      <c r="BL79" s="47"/>
      <c r="BM79" s="47"/>
    </row>
    <row r="80" spans="1:65" ht="14.25">
      <c r="A80" s="167"/>
      <c r="B80" s="50"/>
      <c r="C80" s="50"/>
      <c r="D80" s="50"/>
      <c r="E80" s="50"/>
      <c r="F80" s="50"/>
      <c r="G80" s="50"/>
      <c r="H80" s="47"/>
      <c r="I80" s="47"/>
      <c r="J80" s="47"/>
      <c r="K80" s="47"/>
      <c r="L80" s="47"/>
      <c r="M80" s="47"/>
      <c r="N80" s="47"/>
      <c r="O80" s="47"/>
      <c r="P80" s="47"/>
      <c r="Q80" s="47"/>
      <c r="R80" s="47"/>
      <c r="S80" s="47"/>
      <c r="T80" s="47"/>
      <c r="U80" s="47"/>
      <c r="V80" s="50"/>
      <c r="W80" s="50"/>
      <c r="X80" s="50"/>
      <c r="Y80" s="50"/>
      <c r="Z80" s="50"/>
      <c r="AA80" s="50"/>
      <c r="AB80" s="50"/>
      <c r="AC80" s="48"/>
      <c r="AD80" s="50"/>
      <c r="AE80" s="50"/>
      <c r="AF80" s="50"/>
      <c r="AG80" s="50"/>
      <c r="AH80" s="50"/>
      <c r="AI80" s="50"/>
      <c r="AJ80" s="50"/>
      <c r="AK80" s="50"/>
      <c r="AL80" s="50"/>
      <c r="AM80" s="50"/>
      <c r="AN80" s="50"/>
      <c r="AO80" s="50"/>
      <c r="AP80" s="50"/>
      <c r="AQ80" s="47"/>
      <c r="AR80" s="47"/>
      <c r="AS80" s="47"/>
      <c r="AT80" s="47"/>
      <c r="AU80" s="47"/>
      <c r="AV80" s="47"/>
      <c r="AW80" s="47"/>
      <c r="AX80" s="47"/>
      <c r="AY80" s="47"/>
      <c r="AZ80" s="47"/>
      <c r="BA80" s="47"/>
      <c r="BB80" s="47"/>
      <c r="BC80" s="47"/>
      <c r="BD80" s="47"/>
      <c r="BE80" s="47"/>
      <c r="BF80" s="47"/>
      <c r="BG80" s="47"/>
      <c r="BH80" s="47"/>
      <c r="BI80" s="47"/>
      <c r="BJ80" s="47"/>
      <c r="BK80" s="47"/>
      <c r="BL80" s="47"/>
      <c r="BM80" s="47"/>
    </row>
    <row r="81" spans="1:65" ht="14.25">
      <c r="A81" s="167"/>
      <c r="B81" s="50"/>
      <c r="C81" s="50"/>
      <c r="D81" s="50"/>
      <c r="E81" s="50"/>
      <c r="F81" s="50"/>
      <c r="G81" s="50"/>
      <c r="H81" s="47"/>
      <c r="I81" s="47"/>
      <c r="J81" s="47"/>
      <c r="K81" s="47"/>
      <c r="L81" s="47"/>
      <c r="M81" s="47"/>
      <c r="N81" s="47"/>
      <c r="O81" s="47"/>
      <c r="P81" s="47"/>
      <c r="Q81" s="47"/>
      <c r="R81" s="47"/>
      <c r="S81" s="47"/>
      <c r="T81" s="47"/>
      <c r="U81" s="47"/>
      <c r="V81" s="50"/>
      <c r="W81" s="50"/>
      <c r="X81" s="50"/>
      <c r="Y81" s="50"/>
      <c r="Z81" s="50"/>
      <c r="AA81" s="50"/>
      <c r="AB81" s="50"/>
      <c r="AC81" s="48"/>
      <c r="AD81" s="50"/>
      <c r="AE81" s="50"/>
      <c r="AF81" s="50"/>
      <c r="AG81" s="50"/>
      <c r="AH81" s="50"/>
      <c r="AI81" s="50"/>
      <c r="AJ81" s="50"/>
      <c r="AK81" s="50"/>
      <c r="AL81" s="50"/>
      <c r="AM81" s="50"/>
      <c r="AN81" s="50"/>
      <c r="AO81" s="50"/>
      <c r="AP81" s="50"/>
      <c r="AQ81" s="47"/>
      <c r="AR81" s="47"/>
      <c r="AS81" s="47"/>
      <c r="AT81" s="47"/>
      <c r="AU81" s="47"/>
      <c r="AV81" s="47"/>
      <c r="AW81" s="47"/>
      <c r="AX81" s="47"/>
      <c r="AY81" s="47"/>
      <c r="AZ81" s="47"/>
      <c r="BA81" s="47"/>
      <c r="BB81" s="47"/>
      <c r="BC81" s="47"/>
      <c r="BD81" s="47"/>
      <c r="BE81" s="47"/>
      <c r="BF81" s="47"/>
      <c r="BG81" s="47"/>
      <c r="BH81" s="47"/>
      <c r="BI81" s="47"/>
      <c r="BJ81" s="47"/>
      <c r="BK81" s="47"/>
      <c r="BL81" s="47"/>
      <c r="BM81" s="47"/>
    </row>
    <row r="82" spans="1:65" ht="14.25">
      <c r="A82" s="167"/>
      <c r="B82" s="50"/>
      <c r="C82" s="50"/>
      <c r="D82" s="50"/>
      <c r="E82" s="50"/>
      <c r="F82" s="50"/>
      <c r="G82" s="50"/>
      <c r="H82" s="47"/>
      <c r="I82" s="47"/>
      <c r="J82" s="47"/>
      <c r="K82" s="47"/>
      <c r="L82" s="47"/>
      <c r="M82" s="47"/>
      <c r="N82" s="47"/>
      <c r="O82" s="47"/>
      <c r="P82" s="47"/>
      <c r="Q82" s="47"/>
      <c r="R82" s="47"/>
      <c r="S82" s="47"/>
      <c r="T82" s="47"/>
      <c r="U82" s="47"/>
      <c r="V82" s="50"/>
      <c r="W82" s="50"/>
      <c r="X82" s="50"/>
      <c r="Y82" s="50"/>
      <c r="Z82" s="50"/>
      <c r="AA82" s="50"/>
      <c r="AB82" s="50"/>
      <c r="AC82" s="48"/>
      <c r="AD82" s="50"/>
      <c r="AE82" s="50"/>
      <c r="AF82" s="50"/>
      <c r="AG82" s="50"/>
      <c r="AH82" s="50"/>
      <c r="AI82" s="50"/>
      <c r="AJ82" s="50"/>
      <c r="AK82" s="50"/>
      <c r="AL82" s="50"/>
      <c r="AM82" s="50"/>
      <c r="AN82" s="50"/>
      <c r="AO82" s="50"/>
      <c r="AP82" s="50"/>
      <c r="AQ82" s="47"/>
      <c r="AR82" s="47"/>
      <c r="AS82" s="47"/>
      <c r="AT82" s="47"/>
      <c r="AU82" s="47"/>
      <c r="AV82" s="47"/>
      <c r="AW82" s="47"/>
      <c r="AX82" s="47"/>
      <c r="AY82" s="47"/>
      <c r="AZ82" s="47"/>
      <c r="BA82" s="47"/>
      <c r="BB82" s="47"/>
      <c r="BC82" s="47"/>
      <c r="BD82" s="47"/>
      <c r="BE82" s="47"/>
      <c r="BF82" s="47"/>
      <c r="BG82" s="47"/>
      <c r="BH82" s="47"/>
      <c r="BI82" s="47"/>
      <c r="BJ82" s="47"/>
      <c r="BK82" s="47"/>
      <c r="BL82" s="47"/>
      <c r="BM82" s="47"/>
    </row>
    <row r="83" spans="1:65" ht="14.25">
      <c r="A83" s="167"/>
      <c r="B83" s="50"/>
      <c r="C83" s="50"/>
      <c r="D83" s="50"/>
      <c r="E83" s="50"/>
      <c r="F83" s="50"/>
      <c r="G83" s="50"/>
      <c r="H83" s="47"/>
      <c r="I83" s="47"/>
      <c r="J83" s="47"/>
      <c r="K83" s="47"/>
      <c r="L83" s="47"/>
      <c r="M83" s="47"/>
      <c r="N83" s="47"/>
      <c r="O83" s="47"/>
      <c r="P83" s="47"/>
      <c r="Q83" s="47"/>
      <c r="R83" s="47"/>
      <c r="S83" s="47"/>
      <c r="T83" s="47"/>
      <c r="U83" s="47"/>
      <c r="V83" s="50"/>
      <c r="W83" s="50"/>
      <c r="X83" s="50"/>
      <c r="Y83" s="50"/>
      <c r="Z83" s="50"/>
      <c r="AA83" s="50"/>
      <c r="AB83" s="50"/>
      <c r="AC83" s="48"/>
      <c r="AD83" s="50"/>
      <c r="AE83" s="50"/>
      <c r="AF83" s="50"/>
      <c r="AG83" s="50"/>
      <c r="AH83" s="50"/>
      <c r="AI83" s="50"/>
      <c r="AJ83" s="50"/>
      <c r="AK83" s="50"/>
      <c r="AL83" s="50"/>
      <c r="AM83" s="50"/>
      <c r="AN83" s="50"/>
      <c r="AO83" s="50"/>
      <c r="AP83" s="50"/>
      <c r="AQ83" s="47"/>
      <c r="AR83" s="47"/>
      <c r="AS83" s="47"/>
      <c r="AT83" s="47"/>
      <c r="AU83" s="47"/>
      <c r="AV83" s="47"/>
      <c r="AW83" s="47"/>
      <c r="AX83" s="47"/>
      <c r="AY83" s="47"/>
      <c r="AZ83" s="47"/>
      <c r="BA83" s="47"/>
      <c r="BB83" s="47"/>
      <c r="BC83" s="47"/>
      <c r="BD83" s="47"/>
      <c r="BE83" s="47"/>
      <c r="BF83" s="47"/>
      <c r="BG83" s="47"/>
      <c r="BH83" s="47"/>
      <c r="BI83" s="47"/>
      <c r="BJ83" s="47"/>
      <c r="BK83" s="47"/>
      <c r="BL83" s="47"/>
      <c r="BM83" s="47"/>
    </row>
    <row r="84" spans="1:65" ht="14.25">
      <c r="A84" s="167"/>
      <c r="B84" s="50"/>
      <c r="C84" s="50"/>
      <c r="D84" s="50"/>
      <c r="E84" s="50"/>
      <c r="F84" s="50"/>
      <c r="G84" s="50"/>
      <c r="H84" s="47"/>
      <c r="I84" s="47"/>
      <c r="J84" s="47"/>
      <c r="K84" s="47"/>
      <c r="L84" s="47"/>
      <c r="M84" s="47"/>
      <c r="N84" s="47"/>
      <c r="O84" s="47"/>
      <c r="P84" s="47"/>
      <c r="Q84" s="47"/>
      <c r="R84" s="47"/>
      <c r="S84" s="47"/>
      <c r="T84" s="47"/>
      <c r="U84" s="47"/>
      <c r="V84" s="50"/>
      <c r="W84" s="50"/>
      <c r="X84" s="50"/>
      <c r="Y84" s="50"/>
      <c r="Z84" s="50"/>
      <c r="AA84" s="50"/>
      <c r="AB84" s="50"/>
      <c r="AC84" s="48"/>
      <c r="AD84" s="50"/>
      <c r="AE84" s="50"/>
      <c r="AF84" s="50"/>
      <c r="AG84" s="50"/>
      <c r="AH84" s="50"/>
      <c r="AI84" s="50"/>
      <c r="AJ84" s="50"/>
      <c r="AK84" s="50"/>
      <c r="AL84" s="50"/>
      <c r="AM84" s="50"/>
      <c r="AN84" s="50"/>
      <c r="AO84" s="50"/>
      <c r="AP84" s="50"/>
      <c r="AQ84" s="47"/>
      <c r="AR84" s="47"/>
      <c r="AS84" s="47"/>
      <c r="AT84" s="47"/>
      <c r="AU84" s="47"/>
      <c r="AV84" s="47"/>
      <c r="AW84" s="47"/>
      <c r="AX84" s="47"/>
      <c r="AY84" s="47"/>
      <c r="AZ84" s="47"/>
      <c r="BA84" s="47"/>
      <c r="BB84" s="47"/>
      <c r="BC84" s="47"/>
      <c r="BD84" s="47"/>
      <c r="BE84" s="47"/>
      <c r="BF84" s="47"/>
      <c r="BG84" s="47"/>
      <c r="BH84" s="47"/>
      <c r="BI84" s="47"/>
      <c r="BJ84" s="47"/>
      <c r="BK84" s="47"/>
      <c r="BL84" s="47"/>
      <c r="BM84" s="47"/>
    </row>
    <row r="85" spans="1:65" ht="14.25">
      <c r="A85" s="167"/>
      <c r="B85" s="50"/>
      <c r="C85" s="50"/>
      <c r="D85" s="50"/>
      <c r="E85" s="50"/>
      <c r="F85" s="50"/>
      <c r="G85" s="50"/>
      <c r="H85" s="47"/>
      <c r="I85" s="47"/>
      <c r="J85" s="47"/>
      <c r="K85" s="47"/>
      <c r="L85" s="47"/>
      <c r="M85" s="47"/>
      <c r="N85" s="47"/>
      <c r="O85" s="47"/>
      <c r="P85" s="47"/>
      <c r="Q85" s="47"/>
      <c r="R85" s="47"/>
      <c r="S85" s="47"/>
      <c r="T85" s="47"/>
      <c r="U85" s="47"/>
      <c r="V85" s="50"/>
      <c r="W85" s="50"/>
      <c r="X85" s="50"/>
      <c r="Y85" s="50"/>
      <c r="Z85" s="50"/>
      <c r="AA85" s="50"/>
      <c r="AB85" s="50"/>
      <c r="AC85" s="48"/>
      <c r="AD85" s="50"/>
      <c r="AE85" s="50"/>
      <c r="AF85" s="50"/>
      <c r="AG85" s="50"/>
      <c r="AH85" s="50"/>
      <c r="AI85" s="50"/>
      <c r="AJ85" s="50"/>
      <c r="AK85" s="50"/>
      <c r="AL85" s="50"/>
      <c r="AM85" s="50"/>
      <c r="AN85" s="50"/>
      <c r="AO85" s="50"/>
      <c r="AP85" s="50"/>
      <c r="AQ85" s="47"/>
      <c r="AR85" s="47"/>
      <c r="AS85" s="47"/>
      <c r="AT85" s="47"/>
      <c r="AU85" s="47"/>
      <c r="AV85" s="47"/>
      <c r="AW85" s="47"/>
      <c r="AX85" s="47"/>
      <c r="AY85" s="47"/>
      <c r="AZ85" s="47"/>
      <c r="BA85" s="47"/>
      <c r="BB85" s="47"/>
      <c r="BC85" s="47"/>
      <c r="BD85" s="47"/>
      <c r="BE85" s="47"/>
      <c r="BF85" s="47"/>
      <c r="BG85" s="47"/>
      <c r="BH85" s="47"/>
      <c r="BI85" s="47"/>
      <c r="BJ85" s="47"/>
      <c r="BK85" s="47"/>
      <c r="BL85" s="47"/>
      <c r="BM85" s="47"/>
    </row>
    <row r="86" spans="1:65" ht="14.25">
      <c r="A86" s="167"/>
      <c r="B86" s="50"/>
      <c r="C86" s="50"/>
      <c r="D86" s="50"/>
      <c r="E86" s="50"/>
      <c r="F86" s="50"/>
      <c r="G86" s="50"/>
      <c r="H86" s="47"/>
      <c r="I86" s="47"/>
      <c r="J86" s="47"/>
      <c r="K86" s="47"/>
      <c r="L86" s="47"/>
      <c r="M86" s="47"/>
      <c r="N86" s="47"/>
      <c r="O86" s="47"/>
      <c r="P86" s="47"/>
      <c r="Q86" s="47"/>
      <c r="R86" s="47"/>
      <c r="S86" s="47"/>
      <c r="T86" s="47"/>
      <c r="U86" s="47"/>
      <c r="V86" s="50"/>
      <c r="W86" s="50"/>
      <c r="X86" s="50"/>
      <c r="Y86" s="50"/>
      <c r="Z86" s="50"/>
      <c r="AA86" s="50"/>
      <c r="AB86" s="50"/>
      <c r="AC86" s="48"/>
      <c r="AD86" s="50"/>
      <c r="AE86" s="50"/>
      <c r="AF86" s="50"/>
      <c r="AG86" s="50"/>
      <c r="AH86" s="50"/>
      <c r="AI86" s="50"/>
      <c r="AJ86" s="50"/>
      <c r="AK86" s="50"/>
      <c r="AL86" s="50"/>
      <c r="AM86" s="50"/>
      <c r="AN86" s="50"/>
      <c r="AO86" s="50"/>
      <c r="AP86" s="50"/>
      <c r="AQ86" s="47"/>
      <c r="AR86" s="47"/>
      <c r="AS86" s="47"/>
      <c r="AT86" s="47"/>
      <c r="AU86" s="47"/>
      <c r="AV86" s="47"/>
      <c r="AW86" s="47"/>
      <c r="AX86" s="47"/>
      <c r="AY86" s="47"/>
      <c r="AZ86" s="47"/>
      <c r="BA86" s="47"/>
      <c r="BB86" s="47"/>
      <c r="BC86" s="47"/>
      <c r="BD86" s="47"/>
      <c r="BE86" s="47"/>
      <c r="BF86" s="47"/>
      <c r="BG86" s="47"/>
      <c r="BH86" s="47"/>
      <c r="BI86" s="47"/>
      <c r="BJ86" s="47"/>
      <c r="BK86" s="47"/>
      <c r="BL86" s="47"/>
      <c r="BM86" s="47"/>
    </row>
    <row r="87" spans="1:65" ht="14.25">
      <c r="A87" s="167"/>
      <c r="B87" s="50"/>
      <c r="C87" s="50"/>
      <c r="D87" s="50"/>
      <c r="E87" s="50"/>
      <c r="F87" s="50"/>
      <c r="G87" s="50"/>
      <c r="H87" s="47"/>
      <c r="I87" s="47"/>
      <c r="J87" s="47"/>
      <c r="K87" s="47"/>
      <c r="L87" s="47"/>
      <c r="M87" s="47"/>
      <c r="N87" s="47"/>
      <c r="O87" s="47"/>
      <c r="P87" s="47"/>
      <c r="Q87" s="47"/>
      <c r="R87" s="47"/>
      <c r="S87" s="47"/>
      <c r="T87" s="47"/>
      <c r="U87" s="47"/>
      <c r="V87" s="50"/>
      <c r="W87" s="50"/>
      <c r="X87" s="50"/>
      <c r="Y87" s="50"/>
      <c r="Z87" s="50"/>
      <c r="AA87" s="50"/>
      <c r="AB87" s="50"/>
      <c r="AC87" s="48"/>
      <c r="AD87" s="50"/>
      <c r="AE87" s="50"/>
      <c r="AF87" s="50"/>
      <c r="AG87" s="50"/>
      <c r="AH87" s="50"/>
      <c r="AI87" s="50"/>
      <c r="AJ87" s="50"/>
      <c r="AK87" s="50"/>
      <c r="AL87" s="50"/>
      <c r="AM87" s="50"/>
      <c r="AN87" s="50"/>
      <c r="AO87" s="50"/>
      <c r="AP87" s="50"/>
      <c r="AQ87" s="47"/>
      <c r="AR87" s="47"/>
      <c r="AS87" s="47"/>
      <c r="AT87" s="47"/>
      <c r="AU87" s="47"/>
      <c r="AV87" s="47"/>
      <c r="AW87" s="47"/>
      <c r="AX87" s="47"/>
      <c r="AY87" s="47"/>
      <c r="AZ87" s="47"/>
      <c r="BA87" s="47"/>
      <c r="BB87" s="47"/>
      <c r="BC87" s="47"/>
      <c r="BD87" s="47"/>
      <c r="BE87" s="47"/>
      <c r="BF87" s="47"/>
      <c r="BG87" s="47"/>
      <c r="BH87" s="47"/>
      <c r="BI87" s="47"/>
      <c r="BJ87" s="47"/>
      <c r="BK87" s="47"/>
      <c r="BL87" s="47"/>
      <c r="BM87" s="47"/>
    </row>
    <row r="88" spans="1:65" ht="14.25">
      <c r="A88" s="167"/>
      <c r="B88" s="50"/>
      <c r="C88" s="50"/>
      <c r="D88" s="50"/>
      <c r="E88" s="50"/>
      <c r="F88" s="50"/>
      <c r="G88" s="50"/>
      <c r="H88" s="47"/>
      <c r="I88" s="47"/>
      <c r="J88" s="47"/>
      <c r="K88" s="47"/>
      <c r="L88" s="47"/>
      <c r="M88" s="47"/>
      <c r="N88" s="47"/>
      <c r="O88" s="47"/>
      <c r="P88" s="47"/>
      <c r="Q88" s="47"/>
      <c r="R88" s="47"/>
      <c r="S88" s="47"/>
      <c r="T88" s="47"/>
      <c r="U88" s="47"/>
      <c r="V88" s="50"/>
      <c r="W88" s="50"/>
      <c r="X88" s="50"/>
      <c r="Y88" s="50"/>
      <c r="Z88" s="50"/>
      <c r="AA88" s="50"/>
      <c r="AB88" s="50"/>
      <c r="AC88" s="48"/>
      <c r="AD88" s="50"/>
      <c r="AE88" s="50"/>
      <c r="AF88" s="50"/>
      <c r="AG88" s="50"/>
      <c r="AH88" s="50"/>
      <c r="AI88" s="50"/>
      <c r="AJ88" s="50"/>
      <c r="AK88" s="50"/>
      <c r="AL88" s="50"/>
      <c r="AM88" s="50"/>
      <c r="AN88" s="50"/>
      <c r="AO88" s="50"/>
      <c r="AP88" s="50"/>
      <c r="AQ88" s="47"/>
      <c r="AR88" s="47"/>
      <c r="AS88" s="47"/>
      <c r="AT88" s="47"/>
      <c r="AU88" s="47"/>
      <c r="AV88" s="47"/>
      <c r="AW88" s="47"/>
      <c r="AX88" s="47"/>
      <c r="AY88" s="47"/>
      <c r="AZ88" s="47"/>
      <c r="BA88" s="47"/>
      <c r="BB88" s="47"/>
      <c r="BC88" s="47"/>
      <c r="BD88" s="47"/>
      <c r="BE88" s="47"/>
      <c r="BF88" s="47"/>
      <c r="BG88" s="47"/>
      <c r="BH88" s="47"/>
      <c r="BI88" s="47"/>
      <c r="BJ88" s="47"/>
      <c r="BK88" s="47"/>
      <c r="BL88" s="47"/>
      <c r="BM88" s="47"/>
    </row>
    <row r="89" spans="1:65" ht="14.25">
      <c r="A89" s="167"/>
      <c r="B89" s="50"/>
      <c r="C89" s="50"/>
      <c r="D89" s="50"/>
      <c r="E89" s="50"/>
      <c r="F89" s="50"/>
      <c r="G89" s="50"/>
      <c r="H89" s="47"/>
      <c r="I89" s="47"/>
      <c r="J89" s="47"/>
      <c r="K89" s="47"/>
      <c r="L89" s="47"/>
      <c r="M89" s="47"/>
      <c r="N89" s="47"/>
      <c r="O89" s="47"/>
      <c r="P89" s="47"/>
      <c r="Q89" s="47"/>
      <c r="R89" s="47"/>
      <c r="S89" s="47"/>
      <c r="T89" s="47"/>
      <c r="U89" s="47"/>
      <c r="V89" s="50"/>
      <c r="W89" s="50"/>
      <c r="X89" s="50"/>
      <c r="Y89" s="50"/>
      <c r="Z89" s="50"/>
      <c r="AA89" s="50"/>
      <c r="AB89" s="50"/>
      <c r="AC89" s="48"/>
      <c r="AD89" s="50"/>
      <c r="AE89" s="50"/>
      <c r="AF89" s="50"/>
      <c r="AG89" s="50"/>
      <c r="AH89" s="50"/>
      <c r="AI89" s="50"/>
      <c r="AJ89" s="50"/>
      <c r="AK89" s="50"/>
      <c r="AL89" s="50"/>
      <c r="AM89" s="50"/>
      <c r="AN89" s="50"/>
      <c r="AO89" s="50"/>
      <c r="AP89" s="50"/>
      <c r="AQ89" s="47"/>
      <c r="AR89" s="47"/>
      <c r="AS89" s="47"/>
      <c r="AT89" s="47"/>
      <c r="AU89" s="47"/>
      <c r="AV89" s="47"/>
      <c r="AW89" s="47"/>
      <c r="AX89" s="47"/>
      <c r="AY89" s="47"/>
      <c r="AZ89" s="47"/>
      <c r="BA89" s="47"/>
      <c r="BB89" s="47"/>
      <c r="BC89" s="47"/>
      <c r="BD89" s="47"/>
      <c r="BE89" s="47"/>
      <c r="BF89" s="47"/>
      <c r="BG89" s="47"/>
      <c r="BH89" s="47"/>
      <c r="BI89" s="47"/>
      <c r="BJ89" s="47"/>
      <c r="BK89" s="47"/>
      <c r="BL89" s="47"/>
      <c r="BM89" s="47"/>
    </row>
    <row r="90" spans="1:65" ht="14.25">
      <c r="A90" s="167"/>
      <c r="B90" s="50"/>
      <c r="C90" s="50"/>
      <c r="D90" s="50"/>
      <c r="E90" s="50"/>
      <c r="F90" s="50"/>
      <c r="G90" s="50"/>
      <c r="H90" s="47"/>
      <c r="I90" s="47"/>
      <c r="J90" s="47"/>
      <c r="K90" s="47"/>
      <c r="L90" s="47"/>
      <c r="M90" s="47"/>
      <c r="N90" s="47"/>
      <c r="O90" s="47"/>
      <c r="P90" s="47"/>
      <c r="Q90" s="47"/>
      <c r="R90" s="47"/>
      <c r="S90" s="47"/>
      <c r="T90" s="47"/>
      <c r="U90" s="47"/>
      <c r="V90" s="50"/>
      <c r="W90" s="50"/>
      <c r="X90" s="50"/>
      <c r="Y90" s="50"/>
      <c r="Z90" s="50"/>
      <c r="AA90" s="50"/>
      <c r="AB90" s="50"/>
      <c r="AC90" s="48"/>
      <c r="AD90" s="50"/>
      <c r="AE90" s="50"/>
      <c r="AF90" s="50"/>
      <c r="AG90" s="50"/>
      <c r="AH90" s="50"/>
      <c r="AI90" s="50"/>
      <c r="AJ90" s="50"/>
      <c r="AK90" s="50"/>
      <c r="AL90" s="50"/>
      <c r="AM90" s="50"/>
      <c r="AN90" s="50"/>
      <c r="AO90" s="50"/>
      <c r="AP90" s="50"/>
      <c r="AQ90" s="47"/>
      <c r="AR90" s="47"/>
      <c r="AS90" s="47"/>
      <c r="AT90" s="47"/>
      <c r="AU90" s="47"/>
      <c r="AV90" s="47"/>
      <c r="AW90" s="47"/>
      <c r="AX90" s="47"/>
      <c r="AY90" s="47"/>
      <c r="AZ90" s="47"/>
      <c r="BA90" s="47"/>
      <c r="BB90" s="47"/>
      <c r="BC90" s="47"/>
      <c r="BD90" s="47"/>
      <c r="BE90" s="47"/>
      <c r="BF90" s="47"/>
      <c r="BG90" s="47"/>
      <c r="BH90" s="47"/>
      <c r="BI90" s="47"/>
      <c r="BJ90" s="47"/>
      <c r="BK90" s="47"/>
      <c r="BL90" s="47"/>
      <c r="BM90" s="47"/>
    </row>
    <row r="91" spans="1:65" ht="14.25">
      <c r="A91" s="167"/>
      <c r="B91" s="50"/>
      <c r="C91" s="50"/>
      <c r="D91" s="50"/>
      <c r="E91" s="50"/>
      <c r="F91" s="50"/>
      <c r="G91" s="50"/>
      <c r="H91" s="47"/>
      <c r="I91" s="47"/>
      <c r="J91" s="47"/>
      <c r="K91" s="47"/>
      <c r="L91" s="47"/>
      <c r="M91" s="47"/>
      <c r="N91" s="47"/>
      <c r="O91" s="47"/>
      <c r="P91" s="47"/>
      <c r="Q91" s="47"/>
      <c r="R91" s="47"/>
      <c r="S91" s="47"/>
      <c r="T91" s="47"/>
      <c r="U91" s="47"/>
      <c r="V91" s="50"/>
      <c r="W91" s="50"/>
      <c r="X91" s="50"/>
      <c r="Y91" s="50"/>
      <c r="Z91" s="50"/>
      <c r="AA91" s="50"/>
      <c r="AB91" s="50"/>
      <c r="AC91" s="48"/>
      <c r="AD91" s="50"/>
      <c r="AE91" s="50"/>
      <c r="AF91" s="50"/>
      <c r="AG91" s="50"/>
      <c r="AH91" s="50"/>
      <c r="AI91" s="50"/>
      <c r="AJ91" s="50"/>
      <c r="AK91" s="50"/>
      <c r="AL91" s="50"/>
      <c r="AM91" s="50"/>
      <c r="AN91" s="50"/>
      <c r="AO91" s="50"/>
      <c r="AP91" s="50"/>
      <c r="AQ91" s="47"/>
      <c r="AR91" s="47"/>
      <c r="AS91" s="47"/>
      <c r="AT91" s="47"/>
      <c r="AU91" s="47"/>
      <c r="AV91" s="47"/>
      <c r="AW91" s="47"/>
      <c r="AX91" s="47"/>
      <c r="AY91" s="47"/>
      <c r="AZ91" s="47"/>
      <c r="BA91" s="47"/>
      <c r="BB91" s="47"/>
      <c r="BC91" s="47"/>
      <c r="BD91" s="47"/>
      <c r="BE91" s="47"/>
      <c r="BF91" s="47"/>
      <c r="BG91" s="47"/>
      <c r="BH91" s="47"/>
      <c r="BI91" s="47"/>
      <c r="BJ91" s="47"/>
      <c r="BK91" s="47"/>
      <c r="BL91" s="47"/>
      <c r="BM91" s="47"/>
    </row>
    <row r="92" spans="1:65" ht="14.25">
      <c r="A92" s="167"/>
      <c r="B92" s="50"/>
      <c r="C92" s="50"/>
      <c r="D92" s="50"/>
      <c r="E92" s="50"/>
      <c r="F92" s="50"/>
      <c r="G92" s="50"/>
      <c r="H92" s="47"/>
      <c r="I92" s="47"/>
      <c r="J92" s="47"/>
      <c r="K92" s="47"/>
      <c r="L92" s="47"/>
      <c r="M92" s="47"/>
      <c r="N92" s="47"/>
      <c r="O92" s="47"/>
      <c r="P92" s="47"/>
      <c r="Q92" s="47"/>
      <c r="R92" s="47"/>
      <c r="S92" s="47"/>
      <c r="T92" s="47"/>
      <c r="U92" s="47"/>
      <c r="V92" s="50"/>
      <c r="W92" s="50"/>
      <c r="X92" s="50"/>
      <c r="Y92" s="50"/>
      <c r="Z92" s="50"/>
      <c r="AA92" s="50"/>
      <c r="AB92" s="50"/>
      <c r="AC92" s="48"/>
      <c r="AD92" s="50"/>
      <c r="AE92" s="50"/>
      <c r="AF92" s="50"/>
      <c r="AG92" s="50"/>
      <c r="AH92" s="50"/>
      <c r="AI92" s="50"/>
      <c r="AJ92" s="50"/>
      <c r="AK92" s="50"/>
      <c r="AL92" s="50"/>
      <c r="AM92" s="50"/>
      <c r="AN92" s="50"/>
      <c r="AO92" s="50"/>
      <c r="AP92" s="50"/>
      <c r="AQ92" s="47"/>
      <c r="AR92" s="47"/>
      <c r="AS92" s="47"/>
      <c r="AT92" s="47"/>
      <c r="AU92" s="47"/>
      <c r="AV92" s="47"/>
      <c r="AW92" s="47"/>
      <c r="AX92" s="47"/>
      <c r="AY92" s="47"/>
      <c r="AZ92" s="47"/>
      <c r="BA92" s="47"/>
      <c r="BB92" s="47"/>
      <c r="BC92" s="47"/>
      <c r="BD92" s="47"/>
      <c r="BE92" s="47"/>
      <c r="BF92" s="47"/>
      <c r="BG92" s="47"/>
      <c r="BH92" s="47"/>
      <c r="BI92" s="47"/>
      <c r="BJ92" s="47"/>
      <c r="BK92" s="47"/>
      <c r="BL92" s="47"/>
      <c r="BM92" s="47"/>
    </row>
    <row r="93" spans="1:65" ht="14.25">
      <c r="A93" s="167"/>
      <c r="B93" s="50"/>
      <c r="C93" s="50"/>
      <c r="D93" s="50"/>
      <c r="E93" s="50"/>
      <c r="F93" s="50"/>
      <c r="G93" s="50"/>
      <c r="H93" s="47"/>
      <c r="I93" s="47"/>
      <c r="J93" s="47"/>
      <c r="K93" s="47"/>
      <c r="L93" s="47"/>
      <c r="M93" s="47"/>
      <c r="N93" s="47"/>
      <c r="O93" s="47"/>
      <c r="P93" s="47"/>
      <c r="Q93" s="47"/>
      <c r="R93" s="47"/>
      <c r="S93" s="47"/>
      <c r="T93" s="47"/>
      <c r="U93" s="47"/>
      <c r="V93" s="50"/>
      <c r="W93" s="50"/>
      <c r="X93" s="50"/>
      <c r="Y93" s="50"/>
      <c r="Z93" s="50"/>
      <c r="AA93" s="50"/>
      <c r="AB93" s="50"/>
      <c r="AC93" s="48"/>
      <c r="AD93" s="50"/>
      <c r="AE93" s="50"/>
      <c r="AF93" s="50"/>
      <c r="AG93" s="50"/>
      <c r="AH93" s="50"/>
      <c r="AI93" s="50"/>
      <c r="AJ93" s="50"/>
      <c r="AK93" s="50"/>
      <c r="AL93" s="50"/>
      <c r="AM93" s="50"/>
      <c r="AN93" s="50"/>
      <c r="AO93" s="50"/>
      <c r="AP93" s="50"/>
      <c r="AQ93" s="47"/>
      <c r="AR93" s="47"/>
      <c r="AS93" s="47"/>
      <c r="AT93" s="47"/>
      <c r="AU93" s="47"/>
      <c r="AV93" s="47"/>
      <c r="AW93" s="47"/>
      <c r="AX93" s="47"/>
      <c r="AY93" s="47"/>
      <c r="AZ93" s="47"/>
      <c r="BA93" s="47"/>
      <c r="BB93" s="47"/>
      <c r="BC93" s="47"/>
      <c r="BD93" s="47"/>
      <c r="BE93" s="47"/>
      <c r="BF93" s="47"/>
      <c r="BG93" s="47"/>
      <c r="BH93" s="47"/>
      <c r="BI93" s="47"/>
      <c r="BJ93" s="47"/>
      <c r="BK93" s="47"/>
      <c r="BL93" s="47"/>
      <c r="BM93" s="47"/>
    </row>
    <row r="94" spans="1:65" ht="14.25">
      <c r="A94" s="167"/>
      <c r="B94" s="50"/>
      <c r="C94" s="50"/>
      <c r="D94" s="50"/>
      <c r="E94" s="50"/>
      <c r="F94" s="50"/>
      <c r="G94" s="50"/>
      <c r="H94" s="47"/>
      <c r="I94" s="47"/>
      <c r="J94" s="47"/>
      <c r="K94" s="47"/>
      <c r="L94" s="47"/>
      <c r="M94" s="47"/>
      <c r="N94" s="47"/>
      <c r="O94" s="47"/>
      <c r="P94" s="47"/>
      <c r="Q94" s="47"/>
      <c r="R94" s="47"/>
      <c r="S94" s="47"/>
      <c r="T94" s="47"/>
      <c r="U94" s="47"/>
      <c r="V94" s="50"/>
      <c r="W94" s="50"/>
      <c r="X94" s="50"/>
      <c r="Y94" s="50"/>
      <c r="Z94" s="50"/>
      <c r="AA94" s="50"/>
      <c r="AB94" s="50"/>
      <c r="AC94" s="48"/>
      <c r="AD94" s="50"/>
      <c r="AE94" s="50"/>
      <c r="AF94" s="50"/>
      <c r="AG94" s="50"/>
      <c r="AH94" s="50"/>
      <c r="AI94" s="50"/>
      <c r="AJ94" s="50"/>
      <c r="AK94" s="50"/>
      <c r="AL94" s="50"/>
      <c r="AM94" s="50"/>
      <c r="AN94" s="50"/>
      <c r="AO94" s="50"/>
      <c r="AP94" s="50"/>
      <c r="AQ94" s="47"/>
      <c r="AR94" s="47"/>
      <c r="AS94" s="47"/>
      <c r="AT94" s="47"/>
      <c r="AU94" s="47"/>
      <c r="AV94" s="47"/>
      <c r="AW94" s="47"/>
      <c r="AX94" s="47"/>
      <c r="AY94" s="47"/>
      <c r="AZ94" s="47"/>
      <c r="BA94" s="47"/>
      <c r="BB94" s="47"/>
      <c r="BC94" s="47"/>
      <c r="BD94" s="47"/>
      <c r="BE94" s="47"/>
      <c r="BF94" s="47"/>
      <c r="BG94" s="47"/>
      <c r="BH94" s="47"/>
      <c r="BI94" s="47"/>
      <c r="BJ94" s="47"/>
      <c r="BK94" s="47"/>
      <c r="BL94" s="47"/>
      <c r="BM94" s="47"/>
    </row>
    <row r="95" spans="1:65" ht="14.25">
      <c r="A95" s="167"/>
      <c r="B95" s="50"/>
      <c r="C95" s="50"/>
      <c r="D95" s="50"/>
      <c r="E95" s="50"/>
      <c r="F95" s="50"/>
      <c r="G95" s="50"/>
      <c r="H95" s="47"/>
      <c r="I95" s="47"/>
      <c r="J95" s="47"/>
      <c r="K95" s="47"/>
      <c r="L95" s="47"/>
      <c r="M95" s="47"/>
      <c r="N95" s="47"/>
      <c r="O95" s="47"/>
      <c r="P95" s="47"/>
      <c r="Q95" s="47"/>
      <c r="R95" s="47"/>
      <c r="S95" s="47"/>
      <c r="T95" s="47"/>
      <c r="U95" s="47"/>
      <c r="V95" s="50"/>
      <c r="W95" s="50"/>
      <c r="X95" s="50"/>
      <c r="Y95" s="50"/>
      <c r="Z95" s="50"/>
      <c r="AA95" s="50"/>
      <c r="AB95" s="50"/>
      <c r="AC95" s="48"/>
      <c r="AD95" s="50"/>
      <c r="AE95" s="50"/>
      <c r="AF95" s="50"/>
      <c r="AG95" s="50"/>
      <c r="AH95" s="50"/>
      <c r="AI95" s="50"/>
      <c r="AJ95" s="50"/>
      <c r="AK95" s="50"/>
      <c r="AL95" s="50"/>
      <c r="AM95" s="50"/>
      <c r="AN95" s="50"/>
      <c r="AO95" s="50"/>
      <c r="AP95" s="50"/>
      <c r="AQ95" s="47"/>
      <c r="AR95" s="47"/>
      <c r="AS95" s="47"/>
      <c r="AT95" s="47"/>
      <c r="AU95" s="47"/>
      <c r="AV95" s="47"/>
      <c r="AW95" s="47"/>
      <c r="AX95" s="47"/>
      <c r="AY95" s="47"/>
      <c r="AZ95" s="47"/>
      <c r="BA95" s="47"/>
      <c r="BB95" s="47"/>
      <c r="BC95" s="47"/>
      <c r="BD95" s="47"/>
      <c r="BE95" s="47"/>
      <c r="BF95" s="47"/>
      <c r="BG95" s="47"/>
      <c r="BH95" s="47"/>
      <c r="BI95" s="47"/>
      <c r="BJ95" s="47"/>
      <c r="BK95" s="47"/>
      <c r="BL95" s="47"/>
      <c r="BM95" s="47"/>
    </row>
    <row r="96" spans="1:65" ht="14.25">
      <c r="A96" s="167"/>
      <c r="B96" s="50"/>
      <c r="C96" s="50"/>
      <c r="D96" s="50"/>
      <c r="E96" s="50"/>
      <c r="F96" s="50"/>
      <c r="G96" s="50"/>
      <c r="H96" s="47"/>
      <c r="I96" s="47"/>
      <c r="J96" s="47"/>
      <c r="K96" s="47"/>
      <c r="L96" s="47"/>
      <c r="M96" s="47"/>
      <c r="N96" s="47"/>
      <c r="O96" s="47"/>
      <c r="P96" s="47"/>
      <c r="Q96" s="47"/>
      <c r="R96" s="47"/>
      <c r="S96" s="47"/>
      <c r="T96" s="47"/>
      <c r="U96" s="47"/>
      <c r="V96" s="50"/>
      <c r="W96" s="50"/>
      <c r="X96" s="50"/>
      <c r="Y96" s="50"/>
      <c r="Z96" s="50"/>
      <c r="AA96" s="50"/>
      <c r="AB96" s="50"/>
      <c r="AC96" s="48"/>
      <c r="AD96" s="50"/>
      <c r="AE96" s="50"/>
      <c r="AF96" s="50"/>
      <c r="AG96" s="50"/>
      <c r="AH96" s="50"/>
      <c r="AI96" s="50"/>
      <c r="AJ96" s="50"/>
      <c r="AK96" s="50"/>
      <c r="AL96" s="50"/>
      <c r="AM96" s="50"/>
      <c r="AN96" s="50"/>
      <c r="AO96" s="50"/>
      <c r="AP96" s="50"/>
      <c r="AQ96" s="47"/>
      <c r="AR96" s="47"/>
      <c r="AS96" s="47"/>
      <c r="AT96" s="47"/>
      <c r="AU96" s="47"/>
      <c r="AV96" s="47"/>
      <c r="AW96" s="47"/>
      <c r="AX96" s="47"/>
      <c r="AY96" s="47"/>
      <c r="AZ96" s="47"/>
      <c r="BA96" s="47"/>
      <c r="BB96" s="47"/>
      <c r="BC96" s="47"/>
      <c r="BD96" s="47"/>
      <c r="BE96" s="47"/>
      <c r="BF96" s="47"/>
      <c r="BG96" s="47"/>
      <c r="BH96" s="47"/>
      <c r="BI96" s="47"/>
      <c r="BJ96" s="47"/>
      <c r="BK96" s="47"/>
      <c r="BL96" s="47"/>
      <c r="BM96" s="47"/>
    </row>
    <row r="97" spans="1:65" ht="14.25">
      <c r="A97" s="167"/>
      <c r="B97" s="50"/>
      <c r="C97" s="50"/>
      <c r="D97" s="50"/>
      <c r="E97" s="50"/>
      <c r="F97" s="50"/>
      <c r="G97" s="50"/>
      <c r="H97" s="47"/>
      <c r="I97" s="47"/>
      <c r="J97" s="47"/>
      <c r="K97" s="47"/>
      <c r="L97" s="47"/>
      <c r="M97" s="47"/>
      <c r="N97" s="47"/>
      <c r="O97" s="47"/>
      <c r="P97" s="47"/>
      <c r="Q97" s="47"/>
      <c r="R97" s="47"/>
      <c r="S97" s="47"/>
      <c r="T97" s="47"/>
      <c r="U97" s="47"/>
      <c r="V97" s="50"/>
      <c r="W97" s="50"/>
      <c r="X97" s="50"/>
      <c r="Y97" s="50"/>
      <c r="Z97" s="50"/>
      <c r="AA97" s="50"/>
      <c r="AB97" s="50"/>
      <c r="AC97" s="48"/>
      <c r="AD97" s="50"/>
      <c r="AE97" s="50"/>
      <c r="AF97" s="50"/>
      <c r="AG97" s="50"/>
      <c r="AH97" s="50"/>
      <c r="AI97" s="50"/>
      <c r="AJ97" s="50"/>
      <c r="AK97" s="50"/>
      <c r="AL97" s="50"/>
      <c r="AM97" s="50"/>
      <c r="AN97" s="50"/>
      <c r="AO97" s="50"/>
      <c r="AP97" s="50"/>
      <c r="AQ97" s="47"/>
      <c r="AR97" s="47"/>
      <c r="AS97" s="47"/>
      <c r="AT97" s="47"/>
      <c r="AU97" s="47"/>
      <c r="AV97" s="47"/>
      <c r="AW97" s="47"/>
      <c r="AX97" s="47"/>
      <c r="AY97" s="47"/>
      <c r="AZ97" s="47"/>
      <c r="BA97" s="47"/>
      <c r="BB97" s="47"/>
      <c r="BC97" s="47"/>
      <c r="BD97" s="47"/>
      <c r="BE97" s="47"/>
      <c r="BF97" s="47"/>
      <c r="BG97" s="47"/>
      <c r="BH97" s="47"/>
      <c r="BI97" s="47"/>
      <c r="BJ97" s="47"/>
      <c r="BK97" s="47"/>
      <c r="BL97" s="47"/>
      <c r="BM97" s="47"/>
    </row>
    <row r="98" spans="1:65" ht="14.25">
      <c r="A98" s="167"/>
      <c r="B98" s="50"/>
      <c r="C98" s="50"/>
      <c r="D98" s="50"/>
      <c r="E98" s="50"/>
      <c r="F98" s="50"/>
      <c r="G98" s="50"/>
      <c r="H98" s="47"/>
      <c r="I98" s="47"/>
      <c r="J98" s="47"/>
      <c r="K98" s="47"/>
      <c r="L98" s="47"/>
      <c r="M98" s="47"/>
      <c r="N98" s="47"/>
      <c r="O98" s="47"/>
      <c r="P98" s="47"/>
      <c r="Q98" s="47"/>
      <c r="R98" s="47"/>
      <c r="S98" s="47"/>
      <c r="T98" s="47"/>
      <c r="U98" s="47"/>
      <c r="V98" s="50"/>
      <c r="W98" s="50"/>
      <c r="X98" s="50"/>
      <c r="Y98" s="50"/>
      <c r="Z98" s="50"/>
      <c r="AA98" s="50"/>
      <c r="AB98" s="50"/>
      <c r="AC98" s="48"/>
      <c r="AD98" s="50"/>
      <c r="AE98" s="50"/>
      <c r="AF98" s="50"/>
      <c r="AG98" s="50"/>
      <c r="AH98" s="50"/>
      <c r="AI98" s="50"/>
      <c r="AJ98" s="50"/>
      <c r="AK98" s="50"/>
      <c r="AL98" s="50"/>
      <c r="AM98" s="50"/>
      <c r="AN98" s="50"/>
      <c r="AO98" s="50"/>
      <c r="AP98" s="50"/>
      <c r="AQ98" s="47"/>
      <c r="AR98" s="47"/>
      <c r="AS98" s="47"/>
      <c r="AT98" s="47"/>
      <c r="AU98" s="47"/>
      <c r="AV98" s="47"/>
      <c r="AW98" s="47"/>
      <c r="AX98" s="47"/>
      <c r="AY98" s="47"/>
      <c r="AZ98" s="47"/>
      <c r="BA98" s="47"/>
      <c r="BB98" s="47"/>
      <c r="BC98" s="47"/>
      <c r="BD98" s="47"/>
      <c r="BE98" s="47"/>
      <c r="BF98" s="47"/>
      <c r="BG98" s="47"/>
      <c r="BH98" s="47"/>
      <c r="BI98" s="47"/>
      <c r="BJ98" s="47"/>
      <c r="BK98" s="47"/>
      <c r="BL98" s="47"/>
      <c r="BM98" s="47"/>
    </row>
    <row r="99" spans="1:65" ht="14.25">
      <c r="A99" s="167"/>
      <c r="B99" s="50"/>
      <c r="C99" s="50"/>
      <c r="D99" s="50"/>
      <c r="E99" s="50"/>
      <c r="F99" s="50"/>
      <c r="G99" s="50"/>
      <c r="H99" s="47"/>
      <c r="I99" s="47"/>
      <c r="J99" s="47"/>
      <c r="K99" s="47"/>
      <c r="L99" s="47"/>
      <c r="M99" s="47"/>
      <c r="N99" s="47"/>
      <c r="O99" s="47"/>
      <c r="P99" s="47"/>
      <c r="Q99" s="47"/>
      <c r="R99" s="47"/>
      <c r="S99" s="47"/>
      <c r="T99" s="47"/>
      <c r="U99" s="47"/>
      <c r="V99" s="50"/>
      <c r="W99" s="50"/>
      <c r="X99" s="50"/>
      <c r="Y99" s="50"/>
      <c r="Z99" s="50"/>
      <c r="AA99" s="50"/>
      <c r="AB99" s="50"/>
      <c r="AC99" s="48"/>
      <c r="AD99" s="50"/>
      <c r="AE99" s="50"/>
      <c r="AF99" s="50"/>
      <c r="AG99" s="50"/>
      <c r="AH99" s="50"/>
      <c r="AI99" s="50"/>
      <c r="AJ99" s="50"/>
      <c r="AK99" s="50"/>
      <c r="AL99" s="50"/>
      <c r="AM99" s="50"/>
      <c r="AN99" s="50"/>
      <c r="AO99" s="50"/>
      <c r="AP99" s="50"/>
      <c r="AQ99" s="47"/>
      <c r="AR99" s="47"/>
      <c r="AS99" s="47"/>
      <c r="AT99" s="47"/>
      <c r="AU99" s="47"/>
      <c r="AV99" s="47"/>
      <c r="AW99" s="47"/>
      <c r="AX99" s="47"/>
      <c r="AY99" s="47"/>
      <c r="AZ99" s="47"/>
      <c r="BA99" s="47"/>
      <c r="BB99" s="47"/>
      <c r="BC99" s="47"/>
      <c r="BD99" s="47"/>
      <c r="BE99" s="47"/>
      <c r="BF99" s="47"/>
      <c r="BG99" s="47"/>
      <c r="BH99" s="47"/>
      <c r="BI99" s="47"/>
      <c r="BJ99" s="47"/>
      <c r="BK99" s="47"/>
      <c r="BL99" s="47"/>
      <c r="BM99" s="47"/>
    </row>
    <row r="100" spans="1:65" ht="14.25">
      <c r="A100" s="167"/>
      <c r="B100" s="50"/>
      <c r="C100" s="50"/>
      <c r="D100" s="50"/>
      <c r="E100" s="50"/>
      <c r="F100" s="50"/>
      <c r="G100" s="50"/>
      <c r="H100" s="47"/>
      <c r="I100" s="47"/>
      <c r="J100" s="47"/>
      <c r="K100" s="47"/>
      <c r="L100" s="47"/>
      <c r="M100" s="47"/>
      <c r="N100" s="47"/>
      <c r="O100" s="47"/>
      <c r="P100" s="47"/>
      <c r="Q100" s="47"/>
      <c r="R100" s="47"/>
      <c r="S100" s="47"/>
      <c r="T100" s="47"/>
      <c r="U100" s="47"/>
      <c r="V100" s="50"/>
      <c r="W100" s="50"/>
      <c r="X100" s="50"/>
      <c r="Y100" s="50"/>
      <c r="Z100" s="50"/>
      <c r="AA100" s="50"/>
      <c r="AB100" s="50"/>
      <c r="AC100" s="48"/>
      <c r="AD100" s="50"/>
      <c r="AE100" s="50"/>
      <c r="AF100" s="50"/>
      <c r="AG100" s="50"/>
      <c r="AH100" s="50"/>
      <c r="AI100" s="50"/>
      <c r="AJ100" s="50"/>
      <c r="AK100" s="50"/>
      <c r="AL100" s="50"/>
      <c r="AM100" s="50"/>
      <c r="AN100" s="50"/>
      <c r="AO100" s="50"/>
      <c r="AP100" s="50"/>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row>
    <row r="101" spans="1:65" ht="14.25">
      <c r="A101" s="167"/>
      <c r="B101" s="50"/>
      <c r="C101" s="50"/>
      <c r="D101" s="50"/>
      <c r="E101" s="50"/>
      <c r="F101" s="50"/>
      <c r="G101" s="50"/>
      <c r="H101" s="47"/>
      <c r="I101" s="47"/>
      <c r="J101" s="47"/>
      <c r="K101" s="47"/>
      <c r="L101" s="47"/>
      <c r="M101" s="47"/>
      <c r="N101" s="47"/>
      <c r="O101" s="47"/>
      <c r="P101" s="47"/>
      <c r="Q101" s="47"/>
      <c r="R101" s="47"/>
      <c r="S101" s="47"/>
      <c r="T101" s="47"/>
      <c r="U101" s="47"/>
      <c r="V101" s="50"/>
      <c r="W101" s="50"/>
      <c r="X101" s="50"/>
      <c r="Y101" s="50"/>
      <c r="Z101" s="50"/>
      <c r="AA101" s="50"/>
      <c r="AB101" s="50"/>
      <c r="AC101" s="48"/>
      <c r="AD101" s="50"/>
      <c r="AE101" s="50"/>
      <c r="AF101" s="50"/>
      <c r="AG101" s="50"/>
      <c r="AH101" s="50"/>
      <c r="AI101" s="50"/>
      <c r="AJ101" s="50"/>
      <c r="AK101" s="50"/>
      <c r="AL101" s="50"/>
      <c r="AM101" s="50"/>
      <c r="AN101" s="50"/>
      <c r="AO101" s="50"/>
      <c r="AP101" s="50"/>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row>
    <row r="102" spans="1:65" ht="14.25">
      <c r="A102" s="167"/>
      <c r="B102" s="50"/>
      <c r="C102" s="50"/>
      <c r="D102" s="50"/>
      <c r="E102" s="50"/>
      <c r="F102" s="50"/>
      <c r="G102" s="50"/>
      <c r="H102" s="47"/>
      <c r="I102" s="47"/>
      <c r="J102" s="47"/>
      <c r="K102" s="47"/>
      <c r="L102" s="47"/>
      <c r="M102" s="47"/>
      <c r="N102" s="47"/>
      <c r="O102" s="47"/>
      <c r="P102" s="47"/>
      <c r="Q102" s="47"/>
      <c r="R102" s="47"/>
      <c r="S102" s="47"/>
      <c r="T102" s="47"/>
      <c r="U102" s="47"/>
      <c r="V102" s="50"/>
      <c r="W102" s="50"/>
      <c r="X102" s="50"/>
      <c r="Y102" s="50"/>
      <c r="Z102" s="50"/>
      <c r="AA102" s="50"/>
      <c r="AB102" s="50"/>
      <c r="AC102" s="48"/>
      <c r="AD102" s="50"/>
      <c r="AE102" s="50"/>
      <c r="AF102" s="50"/>
      <c r="AG102" s="50"/>
      <c r="AH102" s="50"/>
      <c r="AI102" s="50"/>
      <c r="AJ102" s="50"/>
      <c r="AK102" s="50"/>
      <c r="AL102" s="50"/>
      <c r="AM102" s="50"/>
      <c r="AN102" s="50"/>
      <c r="AO102" s="50"/>
      <c r="AP102" s="50"/>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row>
    <row r="103" spans="1:65" ht="14.25">
      <c r="A103" s="167"/>
      <c r="B103" s="50"/>
      <c r="C103" s="50"/>
      <c r="D103" s="50"/>
      <c r="E103" s="50"/>
      <c r="F103" s="50"/>
      <c r="G103" s="50"/>
      <c r="H103" s="47"/>
      <c r="I103" s="47"/>
      <c r="J103" s="47"/>
      <c r="K103" s="47"/>
      <c r="L103" s="47"/>
      <c r="M103" s="47"/>
      <c r="N103" s="47"/>
      <c r="O103" s="47"/>
      <c r="P103" s="47"/>
      <c r="Q103" s="47"/>
      <c r="R103" s="47"/>
      <c r="S103" s="47"/>
      <c r="T103" s="47"/>
      <c r="U103" s="47"/>
      <c r="V103" s="50"/>
      <c r="W103" s="50"/>
      <c r="X103" s="50"/>
      <c r="Y103" s="50"/>
      <c r="Z103" s="50"/>
      <c r="AA103" s="50"/>
      <c r="AB103" s="50"/>
      <c r="AC103" s="48"/>
      <c r="AD103" s="50"/>
      <c r="AE103" s="50"/>
      <c r="AF103" s="50"/>
      <c r="AG103" s="50"/>
      <c r="AH103" s="50"/>
      <c r="AI103" s="50"/>
      <c r="AJ103" s="50"/>
      <c r="AK103" s="50"/>
      <c r="AL103" s="50"/>
      <c r="AM103" s="50"/>
      <c r="AN103" s="50"/>
      <c r="AO103" s="50"/>
      <c r="AP103" s="50"/>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row>
    <row r="104" spans="1:65" ht="14.25">
      <c r="A104" s="167"/>
      <c r="B104" s="50"/>
      <c r="C104" s="50"/>
      <c r="D104" s="50"/>
      <c r="E104" s="50"/>
      <c r="F104" s="50"/>
      <c r="G104" s="50"/>
      <c r="H104" s="47"/>
      <c r="I104" s="47"/>
      <c r="J104" s="47"/>
      <c r="K104" s="47"/>
      <c r="L104" s="47"/>
      <c r="M104" s="47"/>
      <c r="N104" s="47"/>
      <c r="O104" s="47"/>
      <c r="P104" s="47"/>
      <c r="Q104" s="47"/>
      <c r="R104" s="47"/>
      <c r="S104" s="47"/>
      <c r="T104" s="47"/>
      <c r="U104" s="47"/>
      <c r="V104" s="50"/>
      <c r="W104" s="50"/>
      <c r="X104" s="50"/>
      <c r="Y104" s="50"/>
      <c r="Z104" s="50"/>
      <c r="AA104" s="50"/>
      <c r="AB104" s="50"/>
      <c r="AC104" s="48"/>
      <c r="AD104" s="50"/>
      <c r="AE104" s="50"/>
      <c r="AF104" s="50"/>
      <c r="AG104" s="50"/>
      <c r="AH104" s="50"/>
      <c r="AI104" s="50"/>
      <c r="AJ104" s="50"/>
      <c r="AK104" s="50"/>
      <c r="AL104" s="50"/>
      <c r="AM104" s="50"/>
      <c r="AN104" s="50"/>
      <c r="AO104" s="50"/>
      <c r="AP104" s="50"/>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row>
    <row r="105" spans="1:65" ht="14.25">
      <c r="A105" s="167"/>
      <c r="B105" s="50"/>
      <c r="C105" s="50"/>
      <c r="D105" s="50"/>
      <c r="E105" s="50"/>
      <c r="F105" s="50"/>
      <c r="G105" s="50"/>
      <c r="H105" s="47"/>
      <c r="I105" s="47"/>
      <c r="J105" s="47"/>
      <c r="K105" s="47"/>
      <c r="L105" s="47"/>
      <c r="M105" s="47"/>
      <c r="N105" s="47"/>
      <c r="O105" s="47"/>
      <c r="P105" s="47"/>
      <c r="Q105" s="47"/>
      <c r="R105" s="47"/>
      <c r="S105" s="47"/>
      <c r="T105" s="47"/>
      <c r="U105" s="47"/>
      <c r="V105" s="50"/>
      <c r="W105" s="50"/>
      <c r="X105" s="50"/>
      <c r="Y105" s="50"/>
      <c r="Z105" s="50"/>
      <c r="AA105" s="50"/>
      <c r="AB105" s="50"/>
      <c r="AC105" s="48"/>
      <c r="AD105" s="50"/>
      <c r="AE105" s="50"/>
      <c r="AF105" s="50"/>
      <c r="AG105" s="50"/>
      <c r="AH105" s="50"/>
      <c r="AI105" s="50"/>
      <c r="AJ105" s="50"/>
      <c r="AK105" s="50"/>
      <c r="AL105" s="50"/>
      <c r="AM105" s="50"/>
      <c r="AN105" s="50"/>
      <c r="AO105" s="50"/>
      <c r="AP105" s="50"/>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row>
    <row r="106" spans="1:65" ht="14.25">
      <c r="A106" s="167"/>
      <c r="B106" s="50"/>
      <c r="C106" s="50"/>
      <c r="D106" s="50"/>
      <c r="E106" s="50"/>
      <c r="F106" s="50"/>
      <c r="G106" s="50"/>
      <c r="H106" s="47"/>
      <c r="I106" s="47"/>
      <c r="J106" s="47"/>
      <c r="K106" s="47"/>
      <c r="L106" s="47"/>
      <c r="M106" s="47"/>
      <c r="N106" s="47"/>
      <c r="O106" s="47"/>
      <c r="P106" s="47"/>
      <c r="Q106" s="47"/>
      <c r="R106" s="47"/>
      <c r="S106" s="47"/>
      <c r="T106" s="47"/>
      <c r="U106" s="47"/>
      <c r="V106" s="50"/>
      <c r="W106" s="50"/>
      <c r="X106" s="50"/>
      <c r="Y106" s="50"/>
      <c r="Z106" s="50"/>
      <c r="AA106" s="50"/>
      <c r="AB106" s="50"/>
      <c r="AC106" s="48"/>
      <c r="AD106" s="50"/>
      <c r="AE106" s="50"/>
      <c r="AF106" s="50"/>
      <c r="AG106" s="50"/>
      <c r="AH106" s="50"/>
      <c r="AI106" s="50"/>
      <c r="AJ106" s="50"/>
      <c r="AK106" s="50"/>
      <c r="AL106" s="50"/>
      <c r="AM106" s="50"/>
      <c r="AN106" s="50"/>
      <c r="AO106" s="50"/>
      <c r="AP106" s="50"/>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row>
    <row r="107" spans="1:90" ht="14.25">
      <c r="A107" s="167"/>
      <c r="B107" s="50"/>
      <c r="C107" s="50"/>
      <c r="D107" s="50"/>
      <c r="E107" s="50"/>
      <c r="F107" s="50"/>
      <c r="G107" s="50"/>
      <c r="H107" s="47"/>
      <c r="I107" s="47"/>
      <c r="J107" s="47"/>
      <c r="K107" s="47"/>
      <c r="L107" s="47"/>
      <c r="M107" s="47"/>
      <c r="N107" s="47"/>
      <c r="O107" s="47"/>
      <c r="P107" s="47"/>
      <c r="Q107" s="47"/>
      <c r="R107" s="47"/>
      <c r="S107" s="47"/>
      <c r="T107" s="47"/>
      <c r="U107" s="47"/>
      <c r="V107" s="50"/>
      <c r="W107" s="50"/>
      <c r="X107" s="50"/>
      <c r="Y107" s="50"/>
      <c r="Z107" s="50"/>
      <c r="AA107" s="50"/>
      <c r="AB107" s="50"/>
      <c r="AC107" s="48"/>
      <c r="AD107" s="50"/>
      <c r="AE107" s="50"/>
      <c r="AF107" s="50"/>
      <c r="AG107" s="50"/>
      <c r="AH107" s="50"/>
      <c r="AI107" s="50"/>
      <c r="AJ107" s="50"/>
      <c r="AK107" s="50"/>
      <c r="AL107" s="50"/>
      <c r="AM107" s="50"/>
      <c r="AN107" s="50"/>
      <c r="AO107" s="50"/>
      <c r="AP107" s="50"/>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row>
    <row r="108" spans="1:90" ht="14.25">
      <c r="A108" s="167"/>
      <c r="B108" s="50"/>
      <c r="C108" s="50"/>
      <c r="D108" s="50"/>
      <c r="E108" s="50"/>
      <c r="F108" s="50"/>
      <c r="G108" s="50"/>
      <c r="H108" s="47"/>
      <c r="I108" s="47"/>
      <c r="J108" s="47"/>
      <c r="K108" s="47"/>
      <c r="L108" s="47"/>
      <c r="M108" s="47"/>
      <c r="N108" s="47"/>
      <c r="O108" s="47"/>
      <c r="P108" s="47"/>
      <c r="Q108" s="47"/>
      <c r="R108" s="47"/>
      <c r="S108" s="47"/>
      <c r="T108" s="47"/>
      <c r="U108" s="47"/>
      <c r="V108" s="50"/>
      <c r="W108" s="50"/>
      <c r="X108" s="50"/>
      <c r="Y108" s="50"/>
      <c r="Z108" s="50"/>
      <c r="AA108" s="50"/>
      <c r="AB108" s="50"/>
      <c r="AC108" s="48"/>
      <c r="AD108" s="50"/>
      <c r="AE108" s="50"/>
      <c r="AF108" s="50"/>
      <c r="AG108" s="50"/>
      <c r="AH108" s="50"/>
      <c r="AI108" s="50"/>
      <c r="AJ108" s="50"/>
      <c r="AK108" s="50"/>
      <c r="AL108" s="50"/>
      <c r="AM108" s="50"/>
      <c r="AN108" s="50"/>
      <c r="AO108" s="50"/>
      <c r="AP108" s="50"/>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row>
    <row r="109" spans="1:90" ht="14.25">
      <c r="A109" s="167"/>
      <c r="B109" s="50"/>
      <c r="C109" s="50"/>
      <c r="D109" s="50"/>
      <c r="E109" s="50"/>
      <c r="F109" s="50"/>
      <c r="G109" s="50"/>
      <c r="H109" s="47"/>
      <c r="I109" s="47"/>
      <c r="J109" s="47"/>
      <c r="K109" s="47"/>
      <c r="L109" s="47"/>
      <c r="M109" s="47"/>
      <c r="N109" s="47"/>
      <c r="O109" s="47"/>
      <c r="P109" s="47"/>
      <c r="Q109" s="47"/>
      <c r="R109" s="47"/>
      <c r="S109" s="47"/>
      <c r="T109" s="47"/>
      <c r="U109" s="47"/>
      <c r="V109" s="50"/>
      <c r="W109" s="50"/>
      <c r="X109" s="50"/>
      <c r="Y109" s="50"/>
      <c r="Z109" s="50"/>
      <c r="AA109" s="50"/>
      <c r="AB109" s="50"/>
      <c r="AC109" s="48"/>
      <c r="AD109" s="50"/>
      <c r="AE109" s="50"/>
      <c r="AF109" s="50"/>
      <c r="AG109" s="50"/>
      <c r="AH109" s="50"/>
      <c r="AI109" s="50"/>
      <c r="AJ109" s="50"/>
      <c r="AK109" s="50"/>
      <c r="AL109" s="50"/>
      <c r="AM109" s="50"/>
      <c r="AN109" s="50"/>
      <c r="AO109" s="50"/>
      <c r="AP109" s="50"/>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row>
    <row r="110" spans="1:90" ht="14.25">
      <c r="A110" s="167"/>
      <c r="B110" s="50"/>
      <c r="C110" s="50"/>
      <c r="D110" s="50"/>
      <c r="E110" s="50"/>
      <c r="F110" s="50"/>
      <c r="G110" s="50"/>
      <c r="H110" s="47"/>
      <c r="I110" s="47"/>
      <c r="J110" s="47"/>
      <c r="K110" s="47"/>
      <c r="L110" s="47"/>
      <c r="M110" s="47"/>
      <c r="N110" s="47"/>
      <c r="O110" s="47"/>
      <c r="P110" s="47"/>
      <c r="Q110" s="47"/>
      <c r="R110" s="47"/>
      <c r="S110" s="47"/>
      <c r="T110" s="47"/>
      <c r="U110" s="47"/>
      <c r="V110" s="50"/>
      <c r="W110" s="50"/>
      <c r="X110" s="50"/>
      <c r="Y110" s="50"/>
      <c r="Z110" s="50"/>
      <c r="AA110" s="50"/>
      <c r="AB110" s="50"/>
      <c r="AC110" s="48"/>
      <c r="AD110" s="50"/>
      <c r="AE110" s="50"/>
      <c r="AF110" s="50"/>
      <c r="AG110" s="50"/>
      <c r="AH110" s="50"/>
      <c r="AI110" s="50"/>
      <c r="AJ110" s="50"/>
      <c r="AK110" s="50"/>
      <c r="AL110" s="50"/>
      <c r="AM110" s="50"/>
      <c r="AN110" s="50"/>
      <c r="AO110" s="50"/>
      <c r="AP110" s="50"/>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row>
    <row r="111" spans="1:90" ht="14.25">
      <c r="A111" s="167"/>
      <c r="B111" s="50"/>
      <c r="C111" s="50"/>
      <c r="D111" s="50"/>
      <c r="E111" s="50"/>
      <c r="F111" s="50"/>
      <c r="G111" s="50"/>
      <c r="H111" s="47"/>
      <c r="I111" s="47"/>
      <c r="J111" s="47"/>
      <c r="K111" s="47"/>
      <c r="L111" s="47"/>
      <c r="M111" s="47"/>
      <c r="N111" s="47"/>
      <c r="O111" s="47"/>
      <c r="P111" s="47"/>
      <c r="Q111" s="47"/>
      <c r="R111" s="47"/>
      <c r="S111" s="47"/>
      <c r="T111" s="47"/>
      <c r="U111" s="47"/>
      <c r="V111" s="50"/>
      <c r="W111" s="50"/>
      <c r="X111" s="50"/>
      <c r="Y111" s="50"/>
      <c r="Z111" s="50"/>
      <c r="AA111" s="50"/>
      <c r="AB111" s="50"/>
      <c r="AC111" s="48"/>
      <c r="AD111" s="50"/>
      <c r="AE111" s="50"/>
      <c r="AF111" s="50"/>
      <c r="AG111" s="50"/>
      <c r="AH111" s="50"/>
      <c r="AI111" s="50"/>
      <c r="AJ111" s="50"/>
      <c r="AK111" s="50"/>
      <c r="AL111" s="50"/>
      <c r="AM111" s="50"/>
      <c r="AN111" s="50"/>
      <c r="AO111" s="50"/>
      <c r="AP111" s="50"/>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row>
    <row r="112" spans="1:90" ht="14.25">
      <c r="A112" s="167"/>
      <c r="B112" s="50"/>
      <c r="C112" s="50"/>
      <c r="D112" s="50"/>
      <c r="E112" s="50"/>
      <c r="F112" s="50"/>
      <c r="G112" s="50"/>
      <c r="H112" s="47"/>
      <c r="I112" s="47"/>
      <c r="J112" s="47"/>
      <c r="K112" s="47"/>
      <c r="L112" s="47"/>
      <c r="M112" s="47"/>
      <c r="N112" s="47"/>
      <c r="O112" s="47"/>
      <c r="P112" s="47"/>
      <c r="Q112" s="47"/>
      <c r="R112" s="47"/>
      <c r="S112" s="47"/>
      <c r="T112" s="47"/>
      <c r="U112" s="47"/>
      <c r="V112" s="50"/>
      <c r="W112" s="50"/>
      <c r="X112" s="50"/>
      <c r="Y112" s="50"/>
      <c r="Z112" s="50"/>
      <c r="AA112" s="50"/>
      <c r="AB112" s="50"/>
      <c r="AC112" s="48"/>
      <c r="AD112" s="50"/>
      <c r="AE112" s="50"/>
      <c r="AF112" s="50"/>
      <c r="AG112" s="50"/>
      <c r="AH112" s="50"/>
      <c r="AI112" s="50"/>
      <c r="AJ112" s="50"/>
      <c r="AK112" s="50"/>
      <c r="AL112" s="50"/>
      <c r="AM112" s="50"/>
      <c r="AN112" s="50"/>
      <c r="AO112" s="50"/>
      <c r="AP112" s="50"/>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row>
    <row r="113" spans="1:90" ht="14.25">
      <c r="A113" s="167"/>
      <c r="B113" s="50"/>
      <c r="C113" s="50"/>
      <c r="D113" s="50"/>
      <c r="E113" s="50"/>
      <c r="F113" s="50"/>
      <c r="G113" s="50"/>
      <c r="H113" s="47"/>
      <c r="I113" s="47"/>
      <c r="J113" s="47"/>
      <c r="K113" s="47"/>
      <c r="L113" s="47"/>
      <c r="M113" s="47"/>
      <c r="N113" s="47"/>
      <c r="O113" s="47"/>
      <c r="P113" s="47"/>
      <c r="Q113" s="47"/>
      <c r="R113" s="47"/>
      <c r="S113" s="47"/>
      <c r="T113" s="47"/>
      <c r="U113" s="47"/>
      <c r="V113" s="50"/>
      <c r="W113" s="50"/>
      <c r="X113" s="50"/>
      <c r="Y113" s="50"/>
      <c r="Z113" s="50"/>
      <c r="AA113" s="50"/>
      <c r="AB113" s="50"/>
      <c r="AC113" s="48"/>
      <c r="AD113" s="50"/>
      <c r="AE113" s="50"/>
      <c r="AF113" s="50"/>
      <c r="AG113" s="50"/>
      <c r="AH113" s="50"/>
      <c r="AI113" s="50"/>
      <c r="AJ113" s="50"/>
      <c r="AK113" s="50"/>
      <c r="AL113" s="50"/>
      <c r="AM113" s="50"/>
      <c r="AN113" s="50"/>
      <c r="AO113" s="50"/>
      <c r="AP113" s="50"/>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row>
    <row r="114" spans="1:90" ht="14.25">
      <c r="A114" s="167"/>
      <c r="B114" s="50"/>
      <c r="C114" s="50"/>
      <c r="D114" s="50"/>
      <c r="E114" s="50"/>
      <c r="F114" s="50"/>
      <c r="G114" s="50"/>
      <c r="H114" s="47"/>
      <c r="I114" s="47"/>
      <c r="J114" s="47"/>
      <c r="K114" s="47"/>
      <c r="L114" s="47"/>
      <c r="M114" s="47"/>
      <c r="N114" s="47"/>
      <c r="O114" s="47"/>
      <c r="P114" s="47"/>
      <c r="Q114" s="47"/>
      <c r="R114" s="47"/>
      <c r="S114" s="47"/>
      <c r="T114" s="47"/>
      <c r="U114" s="47"/>
      <c r="V114" s="50"/>
      <c r="W114" s="50"/>
      <c r="X114" s="50"/>
      <c r="Y114" s="50"/>
      <c r="Z114" s="50"/>
      <c r="AA114" s="50"/>
      <c r="AB114" s="50"/>
      <c r="AC114" s="48"/>
      <c r="AD114" s="50"/>
      <c r="AE114" s="50"/>
      <c r="AF114" s="50"/>
      <c r="AG114" s="50"/>
      <c r="AH114" s="50"/>
      <c r="AI114" s="50"/>
      <c r="AJ114" s="50"/>
      <c r="AK114" s="50"/>
      <c r="AL114" s="50"/>
      <c r="AM114" s="50"/>
      <c r="AN114" s="50"/>
      <c r="AO114" s="50"/>
      <c r="AP114" s="50"/>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row>
    <row r="115" spans="1:90" ht="14.25">
      <c r="A115" s="167"/>
      <c r="B115" s="50"/>
      <c r="C115" s="50"/>
      <c r="D115" s="50"/>
      <c r="E115" s="50"/>
      <c r="F115" s="50"/>
      <c r="G115" s="50"/>
      <c r="H115" s="47"/>
      <c r="I115" s="47"/>
      <c r="J115" s="47"/>
      <c r="K115" s="47"/>
      <c r="L115" s="47"/>
      <c r="M115" s="47"/>
      <c r="N115" s="47"/>
      <c r="O115" s="47"/>
      <c r="P115" s="47"/>
      <c r="Q115" s="47"/>
      <c r="R115" s="47"/>
      <c r="S115" s="47"/>
      <c r="T115" s="47"/>
      <c r="U115" s="47"/>
      <c r="V115" s="50"/>
      <c r="W115" s="50"/>
      <c r="X115" s="50"/>
      <c r="Y115" s="50"/>
      <c r="Z115" s="50"/>
      <c r="AA115" s="50"/>
      <c r="AB115" s="50"/>
      <c r="AC115" s="48"/>
      <c r="AD115" s="50"/>
      <c r="AE115" s="50"/>
      <c r="AF115" s="50"/>
      <c r="AG115" s="50"/>
      <c r="AH115" s="50"/>
      <c r="AI115" s="50"/>
      <c r="AJ115" s="50"/>
      <c r="AK115" s="50"/>
      <c r="AL115" s="50"/>
      <c r="AM115" s="50"/>
      <c r="AN115" s="50"/>
      <c r="AO115" s="50"/>
      <c r="AP115" s="50"/>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row>
    <row r="116" spans="1:90" ht="14.25">
      <c r="A116" s="167"/>
      <c r="B116" s="50"/>
      <c r="C116" s="50"/>
      <c r="D116" s="50"/>
      <c r="E116" s="50"/>
      <c r="F116" s="50"/>
      <c r="G116" s="50"/>
      <c r="H116" s="47"/>
      <c r="I116" s="47"/>
      <c r="J116" s="47"/>
      <c r="K116" s="47"/>
      <c r="L116" s="47"/>
      <c r="M116" s="47"/>
      <c r="N116" s="47"/>
      <c r="O116" s="47"/>
      <c r="P116" s="47"/>
      <c r="Q116" s="47"/>
      <c r="R116" s="47"/>
      <c r="S116" s="47"/>
      <c r="T116" s="47"/>
      <c r="U116" s="47"/>
      <c r="V116" s="50"/>
      <c r="W116" s="50"/>
      <c r="X116" s="50"/>
      <c r="Y116" s="50"/>
      <c r="Z116" s="50"/>
      <c r="AA116" s="50"/>
      <c r="AB116" s="50"/>
      <c r="AC116" s="48"/>
      <c r="AD116" s="50"/>
      <c r="AE116" s="50"/>
      <c r="AF116" s="50"/>
      <c r="AG116" s="50"/>
      <c r="AH116" s="50"/>
      <c r="AI116" s="50"/>
      <c r="AJ116" s="50"/>
      <c r="AK116" s="50"/>
      <c r="AL116" s="50"/>
      <c r="AM116" s="50"/>
      <c r="AN116" s="50"/>
      <c r="AO116" s="50"/>
      <c r="AP116" s="50"/>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row>
    <row r="117" spans="1:90" ht="14.25">
      <c r="A117" s="167"/>
      <c r="B117" s="50"/>
      <c r="C117" s="50"/>
      <c r="D117" s="50"/>
      <c r="E117" s="50"/>
      <c r="F117" s="50"/>
      <c r="G117" s="50"/>
      <c r="H117" s="47"/>
      <c r="I117" s="47"/>
      <c r="J117" s="47"/>
      <c r="K117" s="47"/>
      <c r="L117" s="47"/>
      <c r="M117" s="47"/>
      <c r="N117" s="47"/>
      <c r="O117" s="47"/>
      <c r="P117" s="47"/>
      <c r="Q117" s="47"/>
      <c r="R117" s="47"/>
      <c r="S117" s="47"/>
      <c r="T117" s="47"/>
      <c r="U117" s="47"/>
      <c r="V117" s="50"/>
      <c r="W117" s="50"/>
      <c r="X117" s="50"/>
      <c r="Y117" s="50"/>
      <c r="Z117" s="50"/>
      <c r="AA117" s="50"/>
      <c r="AB117" s="50"/>
      <c r="AC117" s="48"/>
      <c r="AD117" s="50"/>
      <c r="AE117" s="50"/>
      <c r="AF117" s="50"/>
      <c r="AG117" s="50"/>
      <c r="AH117" s="50"/>
      <c r="AI117" s="50"/>
      <c r="AJ117" s="50"/>
      <c r="AK117" s="50"/>
      <c r="AL117" s="50"/>
      <c r="AM117" s="50"/>
      <c r="AN117" s="50"/>
      <c r="AO117" s="50"/>
      <c r="AP117" s="50"/>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row>
    <row r="118" spans="1:90" ht="14.25">
      <c r="A118" s="167"/>
      <c r="B118" s="50"/>
      <c r="C118" s="50"/>
      <c r="D118" s="50"/>
      <c r="E118" s="50"/>
      <c r="F118" s="50"/>
      <c r="G118" s="50"/>
      <c r="H118" s="47"/>
      <c r="I118" s="47"/>
      <c r="J118" s="47"/>
      <c r="K118" s="47"/>
      <c r="L118" s="47"/>
      <c r="M118" s="47"/>
      <c r="N118" s="47"/>
      <c r="O118" s="47"/>
      <c r="P118" s="47"/>
      <c r="Q118" s="47"/>
      <c r="R118" s="47"/>
      <c r="S118" s="47"/>
      <c r="T118" s="47"/>
      <c r="U118" s="47"/>
      <c r="V118" s="50"/>
      <c r="W118" s="50"/>
      <c r="X118" s="50"/>
      <c r="Y118" s="50"/>
      <c r="Z118" s="50"/>
      <c r="AA118" s="50"/>
      <c r="AB118" s="50"/>
      <c r="AC118" s="48"/>
      <c r="AD118" s="50"/>
      <c r="AE118" s="50"/>
      <c r="AF118" s="50"/>
      <c r="AG118" s="50"/>
      <c r="AH118" s="50"/>
      <c r="AI118" s="50"/>
      <c r="AJ118" s="50"/>
      <c r="AK118" s="50"/>
      <c r="AL118" s="50"/>
      <c r="AM118" s="50"/>
      <c r="AN118" s="50"/>
      <c r="AO118" s="50"/>
      <c r="AP118" s="50"/>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row>
    <row r="119" spans="1:90" ht="14.25">
      <c r="A119" s="167"/>
      <c r="B119" s="50"/>
      <c r="C119" s="50"/>
      <c r="D119" s="50"/>
      <c r="E119" s="50"/>
      <c r="F119" s="50"/>
      <c r="G119" s="50"/>
      <c r="H119" s="47"/>
      <c r="I119" s="47"/>
      <c r="J119" s="47"/>
      <c r="K119" s="47"/>
      <c r="L119" s="47"/>
      <c r="M119" s="47"/>
      <c r="N119" s="47"/>
      <c r="O119" s="47"/>
      <c r="P119" s="47"/>
      <c r="Q119" s="47"/>
      <c r="R119" s="47"/>
      <c r="S119" s="47"/>
      <c r="T119" s="47"/>
      <c r="U119" s="47"/>
      <c r="V119" s="50"/>
      <c r="W119" s="50"/>
      <c r="X119" s="50"/>
      <c r="Y119" s="50"/>
      <c r="Z119" s="50"/>
      <c r="AA119" s="50"/>
      <c r="AB119" s="50"/>
      <c r="AC119" s="48"/>
      <c r="AD119" s="50"/>
      <c r="AE119" s="50"/>
      <c r="AF119" s="50"/>
      <c r="AG119" s="50"/>
      <c r="AH119" s="50"/>
      <c r="AI119" s="50"/>
      <c r="AJ119" s="50"/>
      <c r="AK119" s="50"/>
      <c r="AL119" s="50"/>
      <c r="AM119" s="50"/>
      <c r="AN119" s="50"/>
      <c r="AO119" s="50"/>
      <c r="AP119" s="50"/>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row>
    <row r="120" spans="1:90" ht="14.25">
      <c r="A120" s="167"/>
      <c r="B120" s="50"/>
      <c r="C120" s="50"/>
      <c r="D120" s="50"/>
      <c r="E120" s="50"/>
      <c r="F120" s="50"/>
      <c r="G120" s="50"/>
      <c r="H120" s="47"/>
      <c r="I120" s="47"/>
      <c r="J120" s="47"/>
      <c r="K120" s="47"/>
      <c r="L120" s="47"/>
      <c r="M120" s="47"/>
      <c r="N120" s="47"/>
      <c r="O120" s="47"/>
      <c r="P120" s="47"/>
      <c r="Q120" s="47"/>
      <c r="R120" s="47"/>
      <c r="S120" s="47"/>
      <c r="T120" s="47"/>
      <c r="U120" s="47"/>
      <c r="V120" s="50"/>
      <c r="W120" s="50"/>
      <c r="X120" s="50"/>
      <c r="Y120" s="50"/>
      <c r="Z120" s="50"/>
      <c r="AA120" s="50"/>
      <c r="AB120" s="50"/>
      <c r="AC120" s="48"/>
      <c r="AD120" s="50"/>
      <c r="AE120" s="50"/>
      <c r="AF120" s="50"/>
      <c r="AG120" s="50"/>
      <c r="AH120" s="50"/>
      <c r="AI120" s="50"/>
      <c r="AJ120" s="50"/>
      <c r="AK120" s="50"/>
      <c r="AL120" s="50"/>
      <c r="AM120" s="50"/>
      <c r="AN120" s="50"/>
      <c r="AO120" s="50"/>
      <c r="AP120" s="50"/>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row>
    <row r="121" spans="1:90" ht="14.25">
      <c r="A121" s="167"/>
      <c r="B121" s="50"/>
      <c r="C121" s="50"/>
      <c r="D121" s="50"/>
      <c r="E121" s="50"/>
      <c r="F121" s="50"/>
      <c r="G121" s="50"/>
      <c r="H121" s="47"/>
      <c r="I121" s="47"/>
      <c r="J121" s="47"/>
      <c r="K121" s="47"/>
      <c r="L121" s="47"/>
      <c r="M121" s="47"/>
      <c r="N121" s="47"/>
      <c r="O121" s="47"/>
      <c r="P121" s="47"/>
      <c r="Q121" s="47"/>
      <c r="R121" s="47"/>
      <c r="S121" s="47"/>
      <c r="T121" s="47"/>
      <c r="U121" s="47"/>
      <c r="V121" s="50"/>
      <c r="W121" s="50"/>
      <c r="X121" s="50"/>
      <c r="Y121" s="50"/>
      <c r="Z121" s="50"/>
      <c r="AA121" s="50"/>
      <c r="AB121" s="50"/>
      <c r="AC121" s="48"/>
      <c r="AD121" s="50"/>
      <c r="AE121" s="50"/>
      <c r="AF121" s="50"/>
      <c r="AG121" s="50"/>
      <c r="AH121" s="50"/>
      <c r="AI121" s="50"/>
      <c r="AJ121" s="50"/>
      <c r="AK121" s="50"/>
      <c r="AL121" s="50"/>
      <c r="AM121" s="50"/>
      <c r="AN121" s="50"/>
      <c r="AO121" s="50"/>
      <c r="AP121" s="50"/>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row>
    <row r="122" spans="1:90" ht="14.25">
      <c r="A122" s="167"/>
      <c r="B122" s="50"/>
      <c r="C122" s="50"/>
      <c r="D122" s="50"/>
      <c r="E122" s="50"/>
      <c r="F122" s="50"/>
      <c r="G122" s="50"/>
      <c r="H122" s="47"/>
      <c r="I122" s="47"/>
      <c r="J122" s="47"/>
      <c r="K122" s="47"/>
      <c r="L122" s="47"/>
      <c r="M122" s="47"/>
      <c r="N122" s="47"/>
      <c r="O122" s="47"/>
      <c r="P122" s="47"/>
      <c r="Q122" s="47"/>
      <c r="R122" s="47"/>
      <c r="S122" s="47"/>
      <c r="T122" s="47"/>
      <c r="U122" s="47"/>
      <c r="V122" s="50"/>
      <c r="W122" s="50"/>
      <c r="X122" s="50"/>
      <c r="Y122" s="50"/>
      <c r="Z122" s="50"/>
      <c r="AA122" s="50"/>
      <c r="AB122" s="50"/>
      <c r="AC122" s="48"/>
      <c r="AD122" s="50"/>
      <c r="AE122" s="50"/>
      <c r="AF122" s="50"/>
      <c r="AG122" s="50"/>
      <c r="AH122" s="50"/>
      <c r="AI122" s="50"/>
      <c r="AJ122" s="50"/>
      <c r="AK122" s="50"/>
      <c r="AL122" s="50"/>
      <c r="AM122" s="50"/>
      <c r="AN122" s="50"/>
      <c r="AO122" s="50"/>
      <c r="AP122" s="50"/>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row>
    <row r="123" spans="1:90" ht="14.25">
      <c r="A123" s="167"/>
      <c r="B123" s="50"/>
      <c r="C123" s="50"/>
      <c r="D123" s="50"/>
      <c r="E123" s="50"/>
      <c r="F123" s="50"/>
      <c r="G123" s="50"/>
      <c r="H123" s="47"/>
      <c r="I123" s="47"/>
      <c r="J123" s="47"/>
      <c r="K123" s="47"/>
      <c r="L123" s="47"/>
      <c r="M123" s="47"/>
      <c r="N123" s="47"/>
      <c r="O123" s="47"/>
      <c r="P123" s="47"/>
      <c r="Q123" s="47"/>
      <c r="R123" s="47"/>
      <c r="S123" s="47"/>
      <c r="T123" s="47"/>
      <c r="U123" s="47"/>
      <c r="V123" s="50"/>
      <c r="W123" s="50"/>
      <c r="X123" s="50"/>
      <c r="Y123" s="50"/>
      <c r="Z123" s="50"/>
      <c r="AA123" s="50"/>
      <c r="AB123" s="50"/>
      <c r="AC123" s="48"/>
      <c r="AD123" s="50"/>
      <c r="AE123" s="50"/>
      <c r="AF123" s="50"/>
      <c r="AG123" s="50"/>
      <c r="AH123" s="50"/>
      <c r="AI123" s="50"/>
      <c r="AJ123" s="50"/>
      <c r="AK123" s="50"/>
      <c r="AL123" s="50"/>
      <c r="AM123" s="50"/>
      <c r="AN123" s="50"/>
      <c r="AO123" s="50"/>
      <c r="AP123" s="50"/>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row>
    <row r="124" spans="1:90" ht="14.25">
      <c r="A124" s="167"/>
      <c r="B124" s="50"/>
      <c r="C124" s="50"/>
      <c r="D124" s="50"/>
      <c r="E124" s="50"/>
      <c r="F124" s="50"/>
      <c r="G124" s="50"/>
      <c r="H124" s="47"/>
      <c r="I124" s="47"/>
      <c r="J124" s="47"/>
      <c r="K124" s="47"/>
      <c r="L124" s="47"/>
      <c r="M124" s="47"/>
      <c r="N124" s="47"/>
      <c r="O124" s="47"/>
      <c r="P124" s="47"/>
      <c r="Q124" s="47"/>
      <c r="R124" s="47"/>
      <c r="S124" s="47"/>
      <c r="T124" s="47"/>
      <c r="U124" s="47"/>
      <c r="V124" s="50"/>
      <c r="W124" s="50"/>
      <c r="X124" s="50"/>
      <c r="Y124" s="50"/>
      <c r="Z124" s="50"/>
      <c r="AA124" s="50"/>
      <c r="AB124" s="50"/>
      <c r="AC124" s="48"/>
      <c r="AD124" s="50"/>
      <c r="AE124" s="50"/>
      <c r="AF124" s="50"/>
      <c r="AG124" s="50"/>
      <c r="AH124" s="50"/>
      <c r="AI124" s="50"/>
      <c r="AJ124" s="50"/>
      <c r="AK124" s="50"/>
      <c r="AL124" s="50"/>
      <c r="AM124" s="50"/>
      <c r="AN124" s="50"/>
      <c r="AO124" s="50"/>
      <c r="AP124" s="50"/>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row>
    <row r="125" spans="1:90" ht="14.25">
      <c r="A125" s="167"/>
      <c r="B125" s="50"/>
      <c r="C125" s="50"/>
      <c r="D125" s="50"/>
      <c r="E125" s="50"/>
      <c r="F125" s="50"/>
      <c r="G125" s="50"/>
      <c r="H125" s="47"/>
      <c r="I125" s="47"/>
      <c r="J125" s="47"/>
      <c r="K125" s="47"/>
      <c r="L125" s="47"/>
      <c r="M125" s="47"/>
      <c r="N125" s="47"/>
      <c r="O125" s="47"/>
      <c r="P125" s="47"/>
      <c r="Q125" s="47"/>
      <c r="R125" s="47"/>
      <c r="S125" s="47"/>
      <c r="T125" s="47"/>
      <c r="U125" s="47"/>
      <c r="V125" s="50"/>
      <c r="W125" s="50"/>
      <c r="X125" s="50"/>
      <c r="Y125" s="50"/>
      <c r="Z125" s="50"/>
      <c r="AA125" s="50"/>
      <c r="AB125" s="50"/>
      <c r="AC125" s="48"/>
      <c r="AD125" s="50"/>
      <c r="AE125" s="50"/>
      <c r="AF125" s="50"/>
      <c r="AG125" s="50"/>
      <c r="AH125" s="50"/>
      <c r="AI125" s="50"/>
      <c r="AJ125" s="50"/>
      <c r="AK125" s="50"/>
      <c r="AL125" s="50"/>
      <c r="AM125" s="50"/>
      <c r="AN125" s="50"/>
      <c r="AO125" s="50"/>
      <c r="AP125" s="50"/>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row>
    <row r="126" spans="1:90" ht="14.25">
      <c r="A126" s="167"/>
      <c r="B126" s="50"/>
      <c r="C126" s="50"/>
      <c r="D126" s="50"/>
      <c r="E126" s="50"/>
      <c r="F126" s="50"/>
      <c r="G126" s="50"/>
      <c r="H126" s="47"/>
      <c r="I126" s="47"/>
      <c r="J126" s="47"/>
      <c r="K126" s="47"/>
      <c r="L126" s="47"/>
      <c r="M126" s="47"/>
      <c r="N126" s="47"/>
      <c r="O126" s="47"/>
      <c r="P126" s="47"/>
      <c r="Q126" s="47"/>
      <c r="R126" s="47"/>
      <c r="S126" s="47"/>
      <c r="T126" s="47"/>
      <c r="U126" s="47"/>
      <c r="V126" s="50"/>
      <c r="W126" s="50"/>
      <c r="X126" s="50"/>
      <c r="Y126" s="50"/>
      <c r="Z126" s="50"/>
      <c r="AA126" s="50"/>
      <c r="AB126" s="50"/>
      <c r="AC126" s="48"/>
      <c r="AD126" s="50"/>
      <c r="AE126" s="50"/>
      <c r="AF126" s="50"/>
      <c r="AG126" s="50"/>
      <c r="AH126" s="50"/>
      <c r="AI126" s="50"/>
      <c r="AJ126" s="50"/>
      <c r="AK126" s="50"/>
      <c r="AL126" s="50"/>
      <c r="AM126" s="50"/>
      <c r="AN126" s="50"/>
      <c r="AO126" s="50"/>
      <c r="AP126" s="50"/>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row>
    <row r="127" spans="1:90" ht="14.25">
      <c r="A127" s="167"/>
      <c r="B127" s="50"/>
      <c r="C127" s="50"/>
      <c r="D127" s="50"/>
      <c r="E127" s="50"/>
      <c r="F127" s="50"/>
      <c r="G127" s="50"/>
      <c r="H127" s="47"/>
      <c r="I127" s="47"/>
      <c r="J127" s="47"/>
      <c r="K127" s="47"/>
      <c r="L127" s="47"/>
      <c r="M127" s="47"/>
      <c r="N127" s="47"/>
      <c r="O127" s="47"/>
      <c r="P127" s="47"/>
      <c r="Q127" s="47"/>
      <c r="R127" s="47"/>
      <c r="S127" s="47"/>
      <c r="T127" s="47"/>
      <c r="U127" s="47"/>
      <c r="V127" s="50"/>
      <c r="W127" s="50"/>
      <c r="X127" s="50"/>
      <c r="Y127" s="50"/>
      <c r="Z127" s="50"/>
      <c r="AA127" s="50"/>
      <c r="AB127" s="50"/>
      <c r="AC127" s="48"/>
      <c r="AD127" s="50"/>
      <c r="AE127" s="50"/>
      <c r="AF127" s="50"/>
      <c r="AG127" s="50"/>
      <c r="AH127" s="50"/>
      <c r="AI127" s="50"/>
      <c r="AJ127" s="50"/>
      <c r="AK127" s="50"/>
      <c r="AL127" s="50"/>
      <c r="AM127" s="50"/>
      <c r="AN127" s="50"/>
      <c r="AO127" s="50"/>
      <c r="AP127" s="50"/>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row>
    <row r="128" spans="1:90" ht="14.25">
      <c r="A128" s="167"/>
      <c r="B128" s="50"/>
      <c r="C128" s="50"/>
      <c r="D128" s="50"/>
      <c r="E128" s="50"/>
      <c r="F128" s="50"/>
      <c r="G128" s="50"/>
      <c r="H128" s="47"/>
      <c r="I128" s="47"/>
      <c r="J128" s="47"/>
      <c r="K128" s="47"/>
      <c r="L128" s="47"/>
      <c r="M128" s="47"/>
      <c r="N128" s="47"/>
      <c r="O128" s="47"/>
      <c r="P128" s="47"/>
      <c r="Q128" s="47"/>
      <c r="R128" s="47"/>
      <c r="S128" s="47"/>
      <c r="T128" s="47"/>
      <c r="U128" s="47"/>
      <c r="V128" s="50"/>
      <c r="W128" s="50"/>
      <c r="X128" s="50"/>
      <c r="Y128" s="50"/>
      <c r="Z128" s="50"/>
      <c r="AA128" s="50"/>
      <c r="AB128" s="50"/>
      <c r="AC128" s="48"/>
      <c r="AD128" s="50"/>
      <c r="AE128" s="50"/>
      <c r="AF128" s="50"/>
      <c r="AG128" s="50"/>
      <c r="AH128" s="50"/>
      <c r="AI128" s="50"/>
      <c r="AJ128" s="50"/>
      <c r="AK128" s="50"/>
      <c r="AL128" s="50"/>
      <c r="AM128" s="50"/>
      <c r="AN128" s="50"/>
      <c r="AO128" s="50"/>
      <c r="AP128" s="50"/>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row>
    <row r="129" spans="1:90" ht="14.25">
      <c r="A129" s="167"/>
      <c r="B129" s="50"/>
      <c r="C129" s="50"/>
      <c r="D129" s="50"/>
      <c r="E129" s="50"/>
      <c r="F129" s="50"/>
      <c r="G129" s="50"/>
      <c r="H129" s="47"/>
      <c r="I129" s="47"/>
      <c r="J129" s="47"/>
      <c r="K129" s="47"/>
      <c r="L129" s="47"/>
      <c r="M129" s="47"/>
      <c r="N129" s="47"/>
      <c r="O129" s="47"/>
      <c r="P129" s="47"/>
      <c r="Q129" s="47"/>
      <c r="R129" s="47"/>
      <c r="S129" s="47"/>
      <c r="T129" s="47"/>
      <c r="U129" s="47"/>
      <c r="V129" s="50"/>
      <c r="W129" s="50"/>
      <c r="X129" s="50"/>
      <c r="Y129" s="50"/>
      <c r="Z129" s="50"/>
      <c r="AA129" s="50"/>
      <c r="AB129" s="50"/>
      <c r="AC129" s="48"/>
      <c r="AD129" s="50"/>
      <c r="AE129" s="50"/>
      <c r="AF129" s="50"/>
      <c r="AG129" s="50"/>
      <c r="AH129" s="50"/>
      <c r="AI129" s="50"/>
      <c r="AJ129" s="50"/>
      <c r="AK129" s="50"/>
      <c r="AL129" s="50"/>
      <c r="AM129" s="50"/>
      <c r="AN129" s="50"/>
      <c r="AO129" s="50"/>
      <c r="AP129" s="50"/>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row>
    <row r="130" spans="1:90" ht="14.25">
      <c r="A130" s="167"/>
      <c r="B130" s="50"/>
      <c r="C130" s="50"/>
      <c r="D130" s="50"/>
      <c r="E130" s="50"/>
      <c r="F130" s="50"/>
      <c r="G130" s="50"/>
      <c r="H130" s="47"/>
      <c r="I130" s="47"/>
      <c r="J130" s="47"/>
      <c r="K130" s="47"/>
      <c r="L130" s="47"/>
      <c r="M130" s="47"/>
      <c r="N130" s="47"/>
      <c r="O130" s="47"/>
      <c r="P130" s="47"/>
      <c r="Q130" s="47"/>
      <c r="R130" s="47"/>
      <c r="S130" s="47"/>
      <c r="T130" s="47"/>
      <c r="U130" s="47"/>
      <c r="V130" s="50"/>
      <c r="W130" s="50"/>
      <c r="X130" s="50"/>
      <c r="Y130" s="50"/>
      <c r="Z130" s="50"/>
      <c r="AA130" s="50"/>
      <c r="AB130" s="50"/>
      <c r="AC130" s="48"/>
      <c r="AD130" s="50"/>
      <c r="AE130" s="50"/>
      <c r="AF130" s="50"/>
      <c r="AG130" s="50"/>
      <c r="AH130" s="50"/>
      <c r="AI130" s="50"/>
      <c r="AJ130" s="50"/>
      <c r="AK130" s="50"/>
      <c r="AL130" s="50"/>
      <c r="AM130" s="50"/>
      <c r="AN130" s="50"/>
      <c r="AO130" s="50"/>
      <c r="AP130" s="50"/>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row>
    <row r="131" spans="1:90" ht="14.25">
      <c r="A131" s="167"/>
      <c r="B131" s="50"/>
      <c r="C131" s="50"/>
      <c r="D131" s="50"/>
      <c r="E131" s="50"/>
      <c r="F131" s="50"/>
      <c r="G131" s="50"/>
      <c r="H131" s="47"/>
      <c r="I131" s="47"/>
      <c r="J131" s="47"/>
      <c r="K131" s="47"/>
      <c r="L131" s="47"/>
      <c r="M131" s="47"/>
      <c r="N131" s="47"/>
      <c r="O131" s="47"/>
      <c r="P131" s="47"/>
      <c r="Q131" s="47"/>
      <c r="R131" s="47"/>
      <c r="S131" s="47"/>
      <c r="T131" s="47"/>
      <c r="U131" s="47"/>
      <c r="V131" s="50"/>
      <c r="W131" s="50"/>
      <c r="X131" s="50"/>
      <c r="Y131" s="50"/>
      <c r="Z131" s="50"/>
      <c r="AA131" s="50"/>
      <c r="AB131" s="50"/>
      <c r="AC131" s="48"/>
      <c r="AD131" s="50"/>
      <c r="AE131" s="50"/>
      <c r="AF131" s="50"/>
      <c r="AG131" s="50"/>
      <c r="AH131" s="50"/>
      <c r="AI131" s="50"/>
      <c r="AJ131" s="50"/>
      <c r="AK131" s="50"/>
      <c r="AL131" s="50"/>
      <c r="AM131" s="50"/>
      <c r="AN131" s="50"/>
      <c r="AO131" s="50"/>
      <c r="AP131" s="50"/>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row>
    <row r="132" spans="1:90" ht="14.25">
      <c r="A132" s="167"/>
      <c r="B132" s="50"/>
      <c r="C132" s="50"/>
      <c r="D132" s="50"/>
      <c r="E132" s="50"/>
      <c r="F132" s="50"/>
      <c r="G132" s="50"/>
      <c r="H132" s="47"/>
      <c r="I132" s="47"/>
      <c r="J132" s="47"/>
      <c r="K132" s="47"/>
      <c r="L132" s="47"/>
      <c r="M132" s="47"/>
      <c r="N132" s="47"/>
      <c r="O132" s="47"/>
      <c r="P132" s="47"/>
      <c r="Q132" s="47"/>
      <c r="R132" s="47"/>
      <c r="S132" s="47"/>
      <c r="T132" s="47"/>
      <c r="U132" s="47"/>
      <c r="V132" s="50"/>
      <c r="W132" s="50"/>
      <c r="X132" s="50"/>
      <c r="Y132" s="50"/>
      <c r="Z132" s="50"/>
      <c r="AA132" s="50"/>
      <c r="AB132" s="50"/>
      <c r="AC132" s="48"/>
      <c r="AD132" s="50"/>
      <c r="AE132" s="50"/>
      <c r="AF132" s="50"/>
      <c r="AG132" s="50"/>
      <c r="AH132" s="50"/>
      <c r="AI132" s="50"/>
      <c r="AJ132" s="50"/>
      <c r="AK132" s="50"/>
      <c r="AL132" s="50"/>
      <c r="AM132" s="50"/>
      <c r="AN132" s="50"/>
      <c r="AO132" s="50"/>
      <c r="AP132" s="50"/>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row>
    <row r="133" spans="1:90" ht="14.25">
      <c r="A133" s="167"/>
      <c r="B133" s="50"/>
      <c r="C133" s="50"/>
      <c r="D133" s="50"/>
      <c r="E133" s="50"/>
      <c r="F133" s="50"/>
      <c r="G133" s="50"/>
      <c r="H133" s="47"/>
      <c r="I133" s="47"/>
      <c r="J133" s="47"/>
      <c r="K133" s="47"/>
      <c r="L133" s="47"/>
      <c r="M133" s="47"/>
      <c r="N133" s="47"/>
      <c r="O133" s="47"/>
      <c r="P133" s="47"/>
      <c r="Q133" s="47"/>
      <c r="R133" s="47"/>
      <c r="S133" s="47"/>
      <c r="T133" s="47"/>
      <c r="U133" s="47"/>
      <c r="V133" s="50"/>
      <c r="W133" s="50"/>
      <c r="X133" s="50"/>
      <c r="Y133" s="50"/>
      <c r="Z133" s="50"/>
      <c r="AA133" s="50"/>
      <c r="AB133" s="50"/>
      <c r="AC133" s="48"/>
      <c r="AD133" s="50"/>
      <c r="AE133" s="50"/>
      <c r="AF133" s="50"/>
      <c r="AG133" s="50"/>
      <c r="AH133" s="50"/>
      <c r="AI133" s="50"/>
      <c r="AJ133" s="50"/>
      <c r="AK133" s="50"/>
      <c r="AL133" s="50"/>
      <c r="AM133" s="50"/>
      <c r="AN133" s="50"/>
      <c r="AO133" s="50"/>
      <c r="AP133" s="50"/>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row>
    <row r="134" spans="1:90" ht="14.25">
      <c r="A134" s="167"/>
      <c r="B134" s="50"/>
      <c r="C134" s="50"/>
      <c r="D134" s="50"/>
      <c r="E134" s="50"/>
      <c r="F134" s="50"/>
      <c r="G134" s="50"/>
      <c r="H134" s="47"/>
      <c r="I134" s="47"/>
      <c r="J134" s="47"/>
      <c r="K134" s="47"/>
      <c r="L134" s="47"/>
      <c r="M134" s="47"/>
      <c r="N134" s="47"/>
      <c r="O134" s="47"/>
      <c r="P134" s="47"/>
      <c r="Q134" s="47"/>
      <c r="R134" s="47"/>
      <c r="S134" s="47"/>
      <c r="T134" s="47"/>
      <c r="U134" s="47"/>
      <c r="V134" s="50"/>
      <c r="W134" s="50"/>
      <c r="X134" s="50"/>
      <c r="Y134" s="50"/>
      <c r="Z134" s="50"/>
      <c r="AA134" s="50"/>
      <c r="AB134" s="50"/>
      <c r="AC134" s="48"/>
      <c r="AD134" s="50"/>
      <c r="AE134" s="50"/>
      <c r="AF134" s="50"/>
      <c r="AG134" s="50"/>
      <c r="AH134" s="50"/>
      <c r="AI134" s="50"/>
      <c r="AJ134" s="50"/>
      <c r="AK134" s="50"/>
      <c r="AL134" s="50"/>
      <c r="AM134" s="50"/>
      <c r="AN134" s="50"/>
      <c r="AO134" s="50"/>
      <c r="AP134" s="50"/>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row>
    <row r="135" spans="1:90" ht="14.25">
      <c r="A135" s="167"/>
      <c r="B135" s="50"/>
      <c r="C135" s="50"/>
      <c r="D135" s="50"/>
      <c r="E135" s="50"/>
      <c r="F135" s="50"/>
      <c r="G135" s="50"/>
      <c r="H135" s="47"/>
      <c r="I135" s="47"/>
      <c r="J135" s="47"/>
      <c r="K135" s="47"/>
      <c r="L135" s="47"/>
      <c r="M135" s="47"/>
      <c r="N135" s="47"/>
      <c r="O135" s="47"/>
      <c r="P135" s="47"/>
      <c r="Q135" s="47"/>
      <c r="R135" s="47"/>
      <c r="S135" s="47"/>
      <c r="T135" s="47"/>
      <c r="U135" s="47"/>
      <c r="V135" s="50"/>
      <c r="W135" s="50"/>
      <c r="X135" s="50"/>
      <c r="Y135" s="50"/>
      <c r="Z135" s="50"/>
      <c r="AA135" s="50"/>
      <c r="AB135" s="50"/>
      <c r="AC135" s="48"/>
      <c r="AD135" s="50"/>
      <c r="AE135" s="50"/>
      <c r="AF135" s="50"/>
      <c r="AG135" s="50"/>
      <c r="AH135" s="50"/>
      <c r="AI135" s="50"/>
      <c r="AJ135" s="50"/>
      <c r="AK135" s="50"/>
      <c r="AL135" s="50"/>
      <c r="AM135" s="50"/>
      <c r="AN135" s="50"/>
      <c r="AO135" s="50"/>
      <c r="AP135" s="50"/>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row>
    <row r="136" spans="1:90" ht="14.25">
      <c r="A136" s="167"/>
      <c r="B136" s="50"/>
      <c r="C136" s="50"/>
      <c r="D136" s="50"/>
      <c r="E136" s="50"/>
      <c r="F136" s="50"/>
      <c r="G136" s="50"/>
      <c r="H136" s="47"/>
      <c r="I136" s="47"/>
      <c r="J136" s="47"/>
      <c r="K136" s="47"/>
      <c r="L136" s="47"/>
      <c r="M136" s="47"/>
      <c r="N136" s="47"/>
      <c r="O136" s="47"/>
      <c r="P136" s="47"/>
      <c r="Q136" s="47"/>
      <c r="R136" s="47"/>
      <c r="S136" s="47"/>
      <c r="T136" s="47"/>
      <c r="U136" s="47"/>
      <c r="V136" s="50"/>
      <c r="W136" s="50"/>
      <c r="X136" s="50"/>
      <c r="Y136" s="50"/>
      <c r="Z136" s="50"/>
      <c r="AA136" s="50"/>
      <c r="AB136" s="50"/>
      <c r="AC136" s="48"/>
      <c r="AD136" s="50"/>
      <c r="AE136" s="50"/>
      <c r="AF136" s="50"/>
      <c r="AG136" s="50"/>
      <c r="AH136" s="50"/>
      <c r="AI136" s="50"/>
      <c r="AJ136" s="50"/>
      <c r="AK136" s="50"/>
      <c r="AL136" s="50"/>
      <c r="AM136" s="50"/>
      <c r="AN136" s="50"/>
      <c r="AO136" s="50"/>
      <c r="AP136" s="50"/>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row>
    <row r="137" spans="1:90" ht="14.25">
      <c r="A137" s="167"/>
      <c r="B137" s="50"/>
      <c r="C137" s="50"/>
      <c r="D137" s="50"/>
      <c r="E137" s="50"/>
      <c r="F137" s="50"/>
      <c r="G137" s="50"/>
      <c r="H137" s="47"/>
      <c r="I137" s="47"/>
      <c r="J137" s="47"/>
      <c r="K137" s="47"/>
      <c r="L137" s="47"/>
      <c r="M137" s="47"/>
      <c r="N137" s="47"/>
      <c r="O137" s="47"/>
      <c r="P137" s="47"/>
      <c r="Q137" s="47"/>
      <c r="R137" s="47"/>
      <c r="S137" s="47"/>
      <c r="T137" s="47"/>
      <c r="U137" s="47"/>
      <c r="V137" s="50"/>
      <c r="W137" s="50"/>
      <c r="X137" s="50"/>
      <c r="Y137" s="50"/>
      <c r="Z137" s="50"/>
      <c r="AA137" s="50"/>
      <c r="AB137" s="50"/>
      <c r="AC137" s="48"/>
      <c r="AD137" s="50"/>
      <c r="AE137" s="50"/>
      <c r="AF137" s="50"/>
      <c r="AG137" s="50"/>
      <c r="AH137" s="50"/>
      <c r="AI137" s="50"/>
      <c r="AJ137" s="50"/>
      <c r="AK137" s="50"/>
      <c r="AL137" s="50"/>
      <c r="AM137" s="50"/>
      <c r="AN137" s="50"/>
      <c r="AO137" s="50"/>
      <c r="AP137" s="50"/>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row>
    <row r="138" spans="1:90" ht="14.25">
      <c r="A138" s="167"/>
      <c r="B138" s="50"/>
      <c r="C138" s="50"/>
      <c r="D138" s="50"/>
      <c r="E138" s="50"/>
      <c r="F138" s="50"/>
      <c r="G138" s="50"/>
      <c r="H138" s="47"/>
      <c r="I138" s="47"/>
      <c r="J138" s="47"/>
      <c r="K138" s="47"/>
      <c r="L138" s="47"/>
      <c r="M138" s="47"/>
      <c r="N138" s="47"/>
      <c r="O138" s="47"/>
      <c r="P138" s="47"/>
      <c r="Q138" s="47"/>
      <c r="R138" s="47"/>
      <c r="S138" s="47"/>
      <c r="T138" s="47"/>
      <c r="U138" s="47"/>
      <c r="V138" s="50"/>
      <c r="W138" s="50"/>
      <c r="X138" s="50"/>
      <c r="Y138" s="50"/>
      <c r="Z138" s="50"/>
      <c r="AA138" s="50"/>
      <c r="AB138" s="50"/>
      <c r="AC138" s="48"/>
      <c r="AD138" s="50"/>
      <c r="AE138" s="50"/>
      <c r="AF138" s="50"/>
      <c r="AG138" s="50"/>
      <c r="AH138" s="50"/>
      <c r="AI138" s="50"/>
      <c r="AJ138" s="50"/>
      <c r="AK138" s="50"/>
      <c r="AL138" s="50"/>
      <c r="AM138" s="50"/>
      <c r="AN138" s="50"/>
      <c r="AO138" s="50"/>
      <c r="AP138" s="50"/>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row>
    <row r="139" spans="1:90" ht="14.25">
      <c r="A139" s="167"/>
      <c r="B139" s="50"/>
      <c r="C139" s="50"/>
      <c r="D139" s="50"/>
      <c r="E139" s="50"/>
      <c r="F139" s="50"/>
      <c r="G139" s="50"/>
      <c r="H139" s="47"/>
      <c r="I139" s="47"/>
      <c r="J139" s="47"/>
      <c r="K139" s="47"/>
      <c r="L139" s="47"/>
      <c r="M139" s="47"/>
      <c r="N139" s="47"/>
      <c r="O139" s="47"/>
      <c r="P139" s="47"/>
      <c r="Q139" s="47"/>
      <c r="R139" s="47"/>
      <c r="S139" s="47"/>
      <c r="T139" s="47"/>
      <c r="U139" s="47"/>
      <c r="V139" s="50"/>
      <c r="W139" s="50"/>
      <c r="X139" s="50"/>
      <c r="Y139" s="50"/>
      <c r="Z139" s="50"/>
      <c r="AA139" s="50"/>
      <c r="AB139" s="50"/>
      <c r="AC139" s="48"/>
      <c r="AD139" s="50"/>
      <c r="AE139" s="50"/>
      <c r="AF139" s="50"/>
      <c r="AG139" s="50"/>
      <c r="AH139" s="50"/>
      <c r="AI139" s="50"/>
      <c r="AJ139" s="50"/>
      <c r="AK139" s="50"/>
      <c r="AL139" s="50"/>
      <c r="AM139" s="50"/>
      <c r="AN139" s="50"/>
      <c r="AO139" s="50"/>
      <c r="AP139" s="50"/>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row>
    <row r="140" spans="1:90" ht="14.25">
      <c r="A140" s="167"/>
      <c r="B140" s="50"/>
      <c r="C140" s="50"/>
      <c r="D140" s="50"/>
      <c r="E140" s="50"/>
      <c r="F140" s="50"/>
      <c r="G140" s="50"/>
      <c r="H140" s="47"/>
      <c r="I140" s="47"/>
      <c r="J140" s="47"/>
      <c r="K140" s="47"/>
      <c r="L140" s="47"/>
      <c r="M140" s="47"/>
      <c r="N140" s="47"/>
      <c r="O140" s="47"/>
      <c r="P140" s="47"/>
      <c r="Q140" s="47"/>
      <c r="R140" s="47"/>
      <c r="S140" s="47"/>
      <c r="T140" s="47"/>
      <c r="U140" s="47"/>
      <c r="V140" s="50"/>
      <c r="W140" s="50"/>
      <c r="X140" s="50"/>
      <c r="Y140" s="50"/>
      <c r="Z140" s="50"/>
      <c r="AA140" s="50"/>
      <c r="AB140" s="50"/>
      <c r="AC140" s="48"/>
      <c r="AD140" s="50"/>
      <c r="AE140" s="50"/>
      <c r="AF140" s="50"/>
      <c r="AG140" s="50"/>
      <c r="AH140" s="50"/>
      <c r="AI140" s="50"/>
      <c r="AJ140" s="50"/>
      <c r="AK140" s="50"/>
      <c r="AL140" s="50"/>
      <c r="AM140" s="50"/>
      <c r="AN140" s="50"/>
      <c r="AO140" s="50"/>
      <c r="AP140" s="50"/>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row>
    <row r="141" spans="1:90" ht="14.25">
      <c r="A141" s="167"/>
      <c r="B141" s="50"/>
      <c r="C141" s="50"/>
      <c r="D141" s="50"/>
      <c r="E141" s="50"/>
      <c r="F141" s="50"/>
      <c r="G141" s="50"/>
      <c r="H141" s="47"/>
      <c r="I141" s="47"/>
      <c r="J141" s="47"/>
      <c r="K141" s="47"/>
      <c r="L141" s="47"/>
      <c r="M141" s="47"/>
      <c r="N141" s="47"/>
      <c r="O141" s="47"/>
      <c r="P141" s="47"/>
      <c r="Q141" s="47"/>
      <c r="R141" s="47"/>
      <c r="S141" s="47"/>
      <c r="T141" s="47"/>
      <c r="U141" s="47"/>
      <c r="V141" s="50"/>
      <c r="W141" s="50"/>
      <c r="X141" s="50"/>
      <c r="Y141" s="50"/>
      <c r="Z141" s="50"/>
      <c r="AA141" s="50"/>
      <c r="AB141" s="50"/>
      <c r="AC141" s="48"/>
      <c r="AD141" s="50"/>
      <c r="AE141" s="50"/>
      <c r="AF141" s="50"/>
      <c r="AG141" s="50"/>
      <c r="AH141" s="50"/>
      <c r="AI141" s="50"/>
      <c r="AJ141" s="50"/>
      <c r="AK141" s="50"/>
      <c r="AL141" s="50"/>
      <c r="AM141" s="50"/>
      <c r="AN141" s="50"/>
      <c r="AO141" s="50"/>
      <c r="AP141" s="50"/>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row>
    <row r="142" spans="1:90" ht="14.25">
      <c r="A142" s="167"/>
      <c r="B142" s="50"/>
      <c r="C142" s="50"/>
      <c r="D142" s="50"/>
      <c r="E142" s="50"/>
      <c r="F142" s="50"/>
      <c r="G142" s="50"/>
      <c r="H142" s="47"/>
      <c r="I142" s="47"/>
      <c r="J142" s="47"/>
      <c r="K142" s="47"/>
      <c r="L142" s="47"/>
      <c r="M142" s="47"/>
      <c r="N142" s="47"/>
      <c r="O142" s="47"/>
      <c r="P142" s="47"/>
      <c r="Q142" s="47"/>
      <c r="R142" s="47"/>
      <c r="S142" s="47"/>
      <c r="T142" s="47"/>
      <c r="U142" s="47"/>
      <c r="V142" s="50"/>
      <c r="W142" s="50"/>
      <c r="X142" s="50"/>
      <c r="Y142" s="50"/>
      <c r="Z142" s="50"/>
      <c r="AA142" s="50"/>
      <c r="AB142" s="50"/>
      <c r="AC142" s="48"/>
      <c r="AD142" s="50"/>
      <c r="AE142" s="50"/>
      <c r="AF142" s="50"/>
      <c r="AG142" s="50"/>
      <c r="AH142" s="50"/>
      <c r="AI142" s="50"/>
      <c r="AJ142" s="50"/>
      <c r="AK142" s="50"/>
      <c r="AL142" s="50"/>
      <c r="AM142" s="50"/>
      <c r="AN142" s="50"/>
      <c r="AO142" s="50"/>
      <c r="AP142" s="50"/>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row>
    <row r="143" spans="1:90" ht="14.25">
      <c r="A143" s="167"/>
      <c r="B143" s="50"/>
      <c r="C143" s="50"/>
      <c r="D143" s="50"/>
      <c r="E143" s="50"/>
      <c r="F143" s="50"/>
      <c r="G143" s="50"/>
      <c r="H143" s="47"/>
      <c r="I143" s="47"/>
      <c r="J143" s="47"/>
      <c r="K143" s="47"/>
      <c r="L143" s="47"/>
      <c r="M143" s="47"/>
      <c r="N143" s="47"/>
      <c r="O143" s="47"/>
      <c r="P143" s="47"/>
      <c r="Q143" s="47"/>
      <c r="R143" s="47"/>
      <c r="S143" s="47"/>
      <c r="T143" s="47"/>
      <c r="U143" s="47"/>
      <c r="V143" s="50"/>
      <c r="W143" s="50"/>
      <c r="X143" s="50"/>
      <c r="Y143" s="50"/>
      <c r="Z143" s="50"/>
      <c r="AA143" s="50"/>
      <c r="AB143" s="50"/>
      <c r="AC143" s="48"/>
      <c r="AD143" s="50"/>
      <c r="AE143" s="50"/>
      <c r="AF143" s="50"/>
      <c r="AG143" s="50"/>
      <c r="AH143" s="50"/>
      <c r="AI143" s="50"/>
      <c r="AJ143" s="50"/>
      <c r="AK143" s="50"/>
      <c r="AL143" s="50"/>
      <c r="AM143" s="50"/>
      <c r="AN143" s="50"/>
      <c r="AO143" s="50"/>
      <c r="AP143" s="50"/>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row>
    <row r="144" spans="1:90" ht="14.25">
      <c r="A144" s="167"/>
      <c r="B144" s="50"/>
      <c r="C144" s="50"/>
      <c r="D144" s="50"/>
      <c r="E144" s="50"/>
      <c r="F144" s="50"/>
      <c r="G144" s="50"/>
      <c r="H144" s="47"/>
      <c r="I144" s="47"/>
      <c r="J144" s="47"/>
      <c r="K144" s="47"/>
      <c r="L144" s="47"/>
      <c r="M144" s="47"/>
      <c r="N144" s="47"/>
      <c r="O144" s="47"/>
      <c r="P144" s="47"/>
      <c r="Q144" s="47"/>
      <c r="R144" s="47"/>
      <c r="S144" s="47"/>
      <c r="T144" s="47"/>
      <c r="U144" s="47"/>
      <c r="V144" s="50"/>
      <c r="W144" s="50"/>
      <c r="X144" s="50"/>
      <c r="Y144" s="50"/>
      <c r="Z144" s="50"/>
      <c r="AA144" s="50"/>
      <c r="AB144" s="50"/>
      <c r="AC144" s="48"/>
      <c r="AD144" s="50"/>
      <c r="AE144" s="50"/>
      <c r="AF144" s="50"/>
      <c r="AG144" s="50"/>
      <c r="AH144" s="50"/>
      <c r="AI144" s="50"/>
      <c r="AJ144" s="50"/>
      <c r="AK144" s="50"/>
      <c r="AL144" s="50"/>
      <c r="AM144" s="50"/>
      <c r="AN144" s="50"/>
      <c r="AO144" s="50"/>
      <c r="AP144" s="50"/>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row>
    <row r="145" spans="1:90" ht="14.25">
      <c r="A145" s="167"/>
      <c r="B145" s="50"/>
      <c r="C145" s="50"/>
      <c r="D145" s="50"/>
      <c r="E145" s="50"/>
      <c r="F145" s="50"/>
      <c r="G145" s="50"/>
      <c r="H145" s="47"/>
      <c r="I145" s="47"/>
      <c r="J145" s="47"/>
      <c r="K145" s="47"/>
      <c r="L145" s="47"/>
      <c r="M145" s="47"/>
      <c r="N145" s="47"/>
      <c r="O145" s="47"/>
      <c r="P145" s="47"/>
      <c r="Q145" s="47"/>
      <c r="R145" s="47"/>
      <c r="S145" s="47"/>
      <c r="T145" s="47"/>
      <c r="U145" s="47"/>
      <c r="V145" s="50"/>
      <c r="W145" s="50"/>
      <c r="X145" s="50"/>
      <c r="Y145" s="50"/>
      <c r="Z145" s="50"/>
      <c r="AA145" s="50"/>
      <c r="AB145" s="50"/>
      <c r="AC145" s="48"/>
      <c r="AD145" s="50"/>
      <c r="AE145" s="50"/>
      <c r="AF145" s="50"/>
      <c r="AG145" s="50"/>
      <c r="AH145" s="50"/>
      <c r="AI145" s="50"/>
      <c r="AJ145" s="50"/>
      <c r="AK145" s="50"/>
      <c r="AL145" s="50"/>
      <c r="AM145" s="50"/>
      <c r="AN145" s="50"/>
      <c r="AO145" s="50"/>
      <c r="AP145" s="50"/>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row>
    <row r="146" spans="1:90" ht="14.25">
      <c r="A146" s="167"/>
      <c r="B146" s="50"/>
      <c r="C146" s="50"/>
      <c r="D146" s="50"/>
      <c r="E146" s="50"/>
      <c r="F146" s="50"/>
      <c r="G146" s="50"/>
      <c r="H146" s="47"/>
      <c r="I146" s="47"/>
      <c r="J146" s="47"/>
      <c r="K146" s="47"/>
      <c r="L146" s="47"/>
      <c r="M146" s="47"/>
      <c r="N146" s="47"/>
      <c r="O146" s="47"/>
      <c r="P146" s="47"/>
      <c r="Q146" s="47"/>
      <c r="R146" s="47"/>
      <c r="S146" s="47"/>
      <c r="T146" s="47"/>
      <c r="U146" s="47"/>
      <c r="V146" s="50"/>
      <c r="W146" s="50"/>
      <c r="X146" s="50"/>
      <c r="Y146" s="50"/>
      <c r="Z146" s="50"/>
      <c r="AA146" s="50"/>
      <c r="AB146" s="50"/>
      <c r="AC146" s="48"/>
      <c r="AD146" s="50"/>
      <c r="AE146" s="50"/>
      <c r="AF146" s="50"/>
      <c r="AG146" s="50"/>
      <c r="AH146" s="50"/>
      <c r="AI146" s="50"/>
      <c r="AJ146" s="50"/>
      <c r="AK146" s="50"/>
      <c r="AL146" s="50"/>
      <c r="AM146" s="50"/>
      <c r="AN146" s="50"/>
      <c r="AO146" s="50"/>
      <c r="AP146" s="50"/>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row>
    <row r="147" spans="1:90" ht="14.25">
      <c r="A147" s="167"/>
      <c r="B147" s="50"/>
      <c r="C147" s="50"/>
      <c r="D147" s="50"/>
      <c r="E147" s="50"/>
      <c r="F147" s="50"/>
      <c r="G147" s="50"/>
      <c r="H147" s="47"/>
      <c r="I147" s="47"/>
      <c r="J147" s="47"/>
      <c r="K147" s="47"/>
      <c r="L147" s="47"/>
      <c r="M147" s="47"/>
      <c r="N147" s="47"/>
      <c r="O147" s="47"/>
      <c r="P147" s="47"/>
      <c r="Q147" s="47"/>
      <c r="R147" s="47"/>
      <c r="S147" s="47"/>
      <c r="T147" s="47"/>
      <c r="U147" s="47"/>
      <c r="V147" s="50"/>
      <c r="W147" s="50"/>
      <c r="X147" s="50"/>
      <c r="Y147" s="50"/>
      <c r="Z147" s="50"/>
      <c r="AA147" s="50"/>
      <c r="AB147" s="50"/>
      <c r="AC147" s="48"/>
      <c r="AD147" s="50"/>
      <c r="AE147" s="50"/>
      <c r="AF147" s="50"/>
      <c r="AG147" s="50"/>
      <c r="AH147" s="50"/>
      <c r="AI147" s="50"/>
      <c r="AJ147" s="50"/>
      <c r="AK147" s="50"/>
      <c r="AL147" s="50"/>
      <c r="AM147" s="50"/>
      <c r="AN147" s="50"/>
      <c r="AO147" s="50"/>
      <c r="AP147" s="50"/>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row>
    <row r="148" spans="1:90" ht="14.25">
      <c r="A148" s="167"/>
      <c r="B148" s="50"/>
      <c r="C148" s="50"/>
      <c r="D148" s="50"/>
      <c r="E148" s="50"/>
      <c r="F148" s="50"/>
      <c r="G148" s="50"/>
      <c r="H148" s="47"/>
      <c r="I148" s="47"/>
      <c r="J148" s="47"/>
      <c r="K148" s="47"/>
      <c r="L148" s="47"/>
      <c r="M148" s="47"/>
      <c r="N148" s="47"/>
      <c r="O148" s="47"/>
      <c r="P148" s="47"/>
      <c r="Q148" s="47"/>
      <c r="R148" s="47"/>
      <c r="S148" s="47"/>
      <c r="T148" s="47"/>
      <c r="U148" s="47"/>
      <c r="V148" s="50"/>
      <c r="W148" s="50"/>
      <c r="X148" s="50"/>
      <c r="Y148" s="50"/>
      <c r="Z148" s="50"/>
      <c r="AA148" s="50"/>
      <c r="AB148" s="50"/>
      <c r="AC148" s="48"/>
      <c r="AD148" s="50"/>
      <c r="AE148" s="50"/>
      <c r="AF148" s="50"/>
      <c r="AG148" s="50"/>
      <c r="AH148" s="50"/>
      <c r="AI148" s="50"/>
      <c r="AJ148" s="50"/>
      <c r="AK148" s="50"/>
      <c r="AL148" s="50"/>
      <c r="AM148" s="50"/>
      <c r="AN148" s="50"/>
      <c r="AO148" s="50"/>
      <c r="AP148" s="50"/>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row>
    <row r="149" spans="1:90" ht="14.25">
      <c r="A149" s="167"/>
      <c r="B149" s="50"/>
      <c r="C149" s="50"/>
      <c r="D149" s="50"/>
      <c r="E149" s="50"/>
      <c r="F149" s="50"/>
      <c r="G149" s="50"/>
      <c r="H149" s="47"/>
      <c r="I149" s="47"/>
      <c r="J149" s="47"/>
      <c r="K149" s="47"/>
      <c r="L149" s="47"/>
      <c r="M149" s="47"/>
      <c r="N149" s="47"/>
      <c r="O149" s="47"/>
      <c r="P149" s="47"/>
      <c r="Q149" s="47"/>
      <c r="R149" s="47"/>
      <c r="S149" s="47"/>
      <c r="T149" s="47"/>
      <c r="U149" s="47"/>
      <c r="V149" s="50"/>
      <c r="W149" s="50"/>
      <c r="X149" s="50"/>
      <c r="Y149" s="50"/>
      <c r="Z149" s="50"/>
      <c r="AA149" s="50"/>
      <c r="AB149" s="50"/>
      <c r="AC149" s="48"/>
      <c r="AD149" s="50"/>
      <c r="AE149" s="50"/>
      <c r="AF149" s="50"/>
      <c r="AG149" s="50"/>
      <c r="AH149" s="50"/>
      <c r="AI149" s="50"/>
      <c r="AJ149" s="50"/>
      <c r="AK149" s="50"/>
      <c r="AL149" s="50"/>
      <c r="AM149" s="50"/>
      <c r="AN149" s="50"/>
      <c r="AO149" s="50"/>
      <c r="AP149" s="50"/>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row>
    <row r="150" spans="1:90" ht="14.25">
      <c r="A150" s="167"/>
      <c r="B150" s="50"/>
      <c r="C150" s="50"/>
      <c r="D150" s="50"/>
      <c r="E150" s="50"/>
      <c r="F150" s="50"/>
      <c r="G150" s="50"/>
      <c r="H150" s="47"/>
      <c r="I150" s="47"/>
      <c r="J150" s="47"/>
      <c r="K150" s="47"/>
      <c r="L150" s="47"/>
      <c r="M150" s="47"/>
      <c r="N150" s="47"/>
      <c r="O150" s="47"/>
      <c r="P150" s="47"/>
      <c r="Q150" s="47"/>
      <c r="R150" s="47"/>
      <c r="S150" s="47"/>
      <c r="T150" s="47"/>
      <c r="U150" s="47"/>
      <c r="V150" s="50"/>
      <c r="W150" s="50"/>
      <c r="X150" s="50"/>
      <c r="Y150" s="50"/>
      <c r="Z150" s="50"/>
      <c r="AA150" s="50"/>
      <c r="AB150" s="50"/>
      <c r="AC150" s="48"/>
      <c r="AD150" s="50"/>
      <c r="AE150" s="50"/>
      <c r="AF150" s="50"/>
      <c r="AG150" s="50"/>
      <c r="AH150" s="50"/>
      <c r="AI150" s="50"/>
      <c r="AJ150" s="50"/>
      <c r="AK150" s="50"/>
      <c r="AL150" s="50"/>
      <c r="AM150" s="50"/>
      <c r="AN150" s="50"/>
      <c r="AO150" s="50"/>
      <c r="AP150" s="50"/>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row>
    <row r="151" spans="1:90" ht="14.25">
      <c r="A151" s="167"/>
      <c r="B151" s="50"/>
      <c r="C151" s="50"/>
      <c r="D151" s="50"/>
      <c r="E151" s="50"/>
      <c r="F151" s="50"/>
      <c r="G151" s="50"/>
      <c r="H151" s="47"/>
      <c r="I151" s="47"/>
      <c r="J151" s="47"/>
      <c r="K151" s="47"/>
      <c r="L151" s="47"/>
      <c r="M151" s="47"/>
      <c r="N151" s="47"/>
      <c r="O151" s="47"/>
      <c r="P151" s="47"/>
      <c r="Q151" s="47"/>
      <c r="R151" s="47"/>
      <c r="S151" s="47"/>
      <c r="T151" s="47"/>
      <c r="U151" s="47"/>
      <c r="V151" s="50"/>
      <c r="W151" s="50"/>
      <c r="X151" s="50"/>
      <c r="Y151" s="50"/>
      <c r="Z151" s="50"/>
      <c r="AA151" s="50"/>
      <c r="AB151" s="50"/>
      <c r="AC151" s="48"/>
      <c r="AD151" s="50"/>
      <c r="AE151" s="50"/>
      <c r="AF151" s="50"/>
      <c r="AG151" s="50"/>
      <c r="AH151" s="50"/>
      <c r="AI151" s="50"/>
      <c r="AJ151" s="50"/>
      <c r="AK151" s="50"/>
      <c r="AL151" s="50"/>
      <c r="AM151" s="50"/>
      <c r="AN151" s="50"/>
      <c r="AO151" s="50"/>
      <c r="AP151" s="50"/>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row>
    <row r="152" spans="1:90" ht="14.25">
      <c r="A152" s="167"/>
      <c r="B152" s="50"/>
      <c r="C152" s="50"/>
      <c r="D152" s="50"/>
      <c r="E152" s="50"/>
      <c r="F152" s="50"/>
      <c r="G152" s="50"/>
      <c r="H152" s="47"/>
      <c r="I152" s="47"/>
      <c r="J152" s="47"/>
      <c r="K152" s="47"/>
      <c r="L152" s="47"/>
      <c r="M152" s="47"/>
      <c r="N152" s="47"/>
      <c r="O152" s="47"/>
      <c r="P152" s="47"/>
      <c r="Q152" s="47"/>
      <c r="R152" s="47"/>
      <c r="S152" s="47"/>
      <c r="T152" s="47"/>
      <c r="U152" s="47"/>
      <c r="V152" s="50"/>
      <c r="W152" s="50"/>
      <c r="X152" s="50"/>
      <c r="Y152" s="50"/>
      <c r="Z152" s="50"/>
      <c r="AA152" s="50"/>
      <c r="AB152" s="50"/>
      <c r="AC152" s="48"/>
      <c r="AD152" s="50"/>
      <c r="AE152" s="50"/>
      <c r="AF152" s="50"/>
      <c r="AG152" s="50"/>
      <c r="AH152" s="50"/>
      <c r="AI152" s="50"/>
      <c r="AJ152" s="50"/>
      <c r="AK152" s="50"/>
      <c r="AL152" s="50"/>
      <c r="AM152" s="50"/>
      <c r="AN152" s="50"/>
      <c r="AO152" s="50"/>
      <c r="AP152" s="50"/>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row>
    <row r="153" spans="1:90" ht="14.25">
      <c r="A153" s="167"/>
      <c r="B153" s="50"/>
      <c r="C153" s="50"/>
      <c r="D153" s="50"/>
      <c r="E153" s="50"/>
      <c r="F153" s="50"/>
      <c r="G153" s="50"/>
      <c r="H153" s="47"/>
      <c r="I153" s="47"/>
      <c r="J153" s="47"/>
      <c r="K153" s="47"/>
      <c r="L153" s="47"/>
      <c r="M153" s="47"/>
      <c r="N153" s="47"/>
      <c r="O153" s="47"/>
      <c r="P153" s="47"/>
      <c r="Q153" s="47"/>
      <c r="R153" s="47"/>
      <c r="S153" s="47"/>
      <c r="T153" s="47"/>
      <c r="U153" s="47"/>
      <c r="V153" s="50"/>
      <c r="W153" s="50"/>
      <c r="X153" s="50"/>
      <c r="Y153" s="50"/>
      <c r="Z153" s="50"/>
      <c r="AA153" s="50"/>
      <c r="AB153" s="50"/>
      <c r="AC153" s="48"/>
      <c r="AD153" s="50"/>
      <c r="AE153" s="50"/>
      <c r="AF153" s="50"/>
      <c r="AG153" s="50"/>
      <c r="AH153" s="50"/>
      <c r="AI153" s="50"/>
      <c r="AJ153" s="50"/>
      <c r="AK153" s="50"/>
      <c r="AL153" s="50"/>
      <c r="AM153" s="50"/>
      <c r="AN153" s="50"/>
      <c r="AO153" s="50"/>
      <c r="AP153" s="50"/>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row>
    <row r="154" spans="1:90" ht="14.25">
      <c r="A154" s="167"/>
      <c r="B154" s="50"/>
      <c r="C154" s="50"/>
      <c r="D154" s="50"/>
      <c r="E154" s="50"/>
      <c r="F154" s="50"/>
      <c r="G154" s="50"/>
      <c r="H154" s="47"/>
      <c r="I154" s="47"/>
      <c r="J154" s="47"/>
      <c r="K154" s="47"/>
      <c r="L154" s="47"/>
      <c r="M154" s="47"/>
      <c r="N154" s="47"/>
      <c r="O154" s="47"/>
      <c r="P154" s="47"/>
      <c r="Q154" s="47"/>
      <c r="R154" s="47"/>
      <c r="S154" s="47"/>
      <c r="T154" s="47"/>
      <c r="U154" s="47"/>
      <c r="V154" s="50"/>
      <c r="W154" s="50"/>
      <c r="X154" s="50"/>
      <c r="Y154" s="50"/>
      <c r="Z154" s="50"/>
      <c r="AA154" s="50"/>
      <c r="AB154" s="50"/>
      <c r="AC154" s="48"/>
      <c r="AD154" s="50"/>
      <c r="AE154" s="50"/>
      <c r="AF154" s="50"/>
      <c r="AG154" s="50"/>
      <c r="AH154" s="50"/>
      <c r="AI154" s="50"/>
      <c r="AJ154" s="50"/>
      <c r="AK154" s="50"/>
      <c r="AL154" s="50"/>
      <c r="AM154" s="50"/>
      <c r="AN154" s="50"/>
      <c r="AO154" s="50"/>
      <c r="AP154" s="50"/>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row>
    <row r="155" spans="1:90" ht="14.25">
      <c r="A155" s="167"/>
      <c r="B155" s="50"/>
      <c r="C155" s="50"/>
      <c r="D155" s="50"/>
      <c r="E155" s="50"/>
      <c r="F155" s="50"/>
      <c r="G155" s="50"/>
      <c r="H155" s="47"/>
      <c r="I155" s="47"/>
      <c r="J155" s="47"/>
      <c r="K155" s="47"/>
      <c r="L155" s="47"/>
      <c r="M155" s="47"/>
      <c r="N155" s="47"/>
      <c r="O155" s="47"/>
      <c r="P155" s="47"/>
      <c r="Q155" s="47"/>
      <c r="R155" s="47"/>
      <c r="S155" s="47"/>
      <c r="T155" s="47"/>
      <c r="U155" s="47"/>
      <c r="V155" s="50"/>
      <c r="W155" s="50"/>
      <c r="X155" s="50"/>
      <c r="Y155" s="50"/>
      <c r="Z155" s="50"/>
      <c r="AA155" s="50"/>
      <c r="AB155" s="50"/>
      <c r="AC155" s="48"/>
      <c r="AD155" s="50"/>
      <c r="AE155" s="50"/>
      <c r="AF155" s="50"/>
      <c r="AG155" s="50"/>
      <c r="AH155" s="50"/>
      <c r="AI155" s="50"/>
      <c r="AJ155" s="50"/>
      <c r="AK155" s="50"/>
      <c r="AL155" s="50"/>
      <c r="AM155" s="50"/>
      <c r="AN155" s="50"/>
      <c r="AO155" s="50"/>
      <c r="AP155" s="50"/>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row>
    <row r="156" spans="1:90" ht="14.25">
      <c r="A156" s="167"/>
      <c r="B156" s="50"/>
      <c r="C156" s="50"/>
      <c r="D156" s="50"/>
      <c r="E156" s="50"/>
      <c r="F156" s="50"/>
      <c r="G156" s="50"/>
      <c r="H156" s="47"/>
      <c r="I156" s="47"/>
      <c r="J156" s="47"/>
      <c r="K156" s="47"/>
      <c r="L156" s="47"/>
      <c r="M156" s="47"/>
      <c r="N156" s="47"/>
      <c r="O156" s="47"/>
      <c r="P156" s="47"/>
      <c r="Q156" s="47"/>
      <c r="R156" s="47"/>
      <c r="S156" s="47"/>
      <c r="T156" s="47"/>
      <c r="U156" s="47"/>
      <c r="V156" s="50"/>
      <c r="W156" s="50"/>
      <c r="X156" s="50"/>
      <c r="Y156" s="50"/>
      <c r="Z156" s="50"/>
      <c r="AA156" s="50"/>
      <c r="AB156" s="50"/>
      <c r="AC156" s="48"/>
      <c r="AD156" s="50"/>
      <c r="AE156" s="50"/>
      <c r="AF156" s="50"/>
      <c r="AG156" s="50"/>
      <c r="AH156" s="50"/>
      <c r="AI156" s="50"/>
      <c r="AJ156" s="50"/>
      <c r="AK156" s="50"/>
      <c r="AL156" s="50"/>
      <c r="AM156" s="50"/>
      <c r="AN156" s="50"/>
      <c r="AO156" s="50"/>
      <c r="AP156" s="50"/>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row>
    <row r="157" spans="1:90" ht="14.25">
      <c r="A157" s="167"/>
      <c r="B157" s="50"/>
      <c r="C157" s="50"/>
      <c r="D157" s="50"/>
      <c r="E157" s="50"/>
      <c r="F157" s="50"/>
      <c r="G157" s="50"/>
      <c r="H157" s="47"/>
      <c r="I157" s="47"/>
      <c r="J157" s="47"/>
      <c r="K157" s="47"/>
      <c r="L157" s="47"/>
      <c r="M157" s="47"/>
      <c r="N157" s="47"/>
      <c r="O157" s="47"/>
      <c r="P157" s="47"/>
      <c r="Q157" s="47"/>
      <c r="R157" s="47"/>
      <c r="S157" s="47"/>
      <c r="T157" s="47"/>
      <c r="U157" s="47"/>
      <c r="V157" s="50"/>
      <c r="W157" s="50"/>
      <c r="X157" s="50"/>
      <c r="Y157" s="50"/>
      <c r="Z157" s="50"/>
      <c r="AA157" s="50"/>
      <c r="AB157" s="50"/>
      <c r="AC157" s="48"/>
      <c r="AD157" s="50"/>
      <c r="AE157" s="50"/>
      <c r="AF157" s="50"/>
      <c r="AG157" s="50"/>
      <c r="AH157" s="50"/>
      <c r="AI157" s="50"/>
      <c r="AJ157" s="50"/>
      <c r="AK157" s="50"/>
      <c r="AL157" s="50"/>
      <c r="AM157" s="50"/>
      <c r="AN157" s="50"/>
      <c r="AO157" s="50"/>
      <c r="AP157" s="50"/>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row>
    <row r="158" spans="1:90" ht="14.25">
      <c r="A158" s="167"/>
      <c r="B158" s="50"/>
      <c r="C158" s="50"/>
      <c r="D158" s="50"/>
      <c r="E158" s="50"/>
      <c r="F158" s="50"/>
      <c r="G158" s="50"/>
      <c r="H158" s="47"/>
      <c r="I158" s="47"/>
      <c r="J158" s="47"/>
      <c r="K158" s="47"/>
      <c r="L158" s="47"/>
      <c r="M158" s="47"/>
      <c r="N158" s="47"/>
      <c r="O158" s="47"/>
      <c r="P158" s="47"/>
      <c r="Q158" s="47"/>
      <c r="R158" s="47"/>
      <c r="S158" s="47"/>
      <c r="T158" s="47"/>
      <c r="U158" s="47"/>
      <c r="V158" s="50"/>
      <c r="W158" s="50"/>
      <c r="X158" s="50"/>
      <c r="Y158" s="50"/>
      <c r="Z158" s="50"/>
      <c r="AA158" s="50"/>
      <c r="AB158" s="50"/>
      <c r="AC158" s="48"/>
      <c r="AD158" s="50"/>
      <c r="AE158" s="50"/>
      <c r="AF158" s="50"/>
      <c r="AG158" s="50"/>
      <c r="AH158" s="50"/>
      <c r="AI158" s="50"/>
      <c r="AJ158" s="50"/>
      <c r="AK158" s="50"/>
      <c r="AL158" s="50"/>
      <c r="AM158" s="50"/>
      <c r="AN158" s="50"/>
      <c r="AO158" s="50"/>
      <c r="AP158" s="50"/>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row>
    <row r="159" spans="1:90" ht="14.25">
      <c r="A159" s="167"/>
      <c r="B159" s="50"/>
      <c r="C159" s="50"/>
      <c r="D159" s="50"/>
      <c r="E159" s="50"/>
      <c r="F159" s="50"/>
      <c r="G159" s="50"/>
      <c r="H159" s="47"/>
      <c r="I159" s="47"/>
      <c r="J159" s="47"/>
      <c r="K159" s="47"/>
      <c r="L159" s="47"/>
      <c r="M159" s="47"/>
      <c r="N159" s="47"/>
      <c r="O159" s="47"/>
      <c r="P159" s="47"/>
      <c r="Q159" s="47"/>
      <c r="R159" s="47"/>
      <c r="S159" s="47"/>
      <c r="T159" s="47"/>
      <c r="U159" s="47"/>
      <c r="V159" s="50"/>
      <c r="W159" s="50"/>
      <c r="X159" s="50"/>
      <c r="Y159" s="50"/>
      <c r="Z159" s="50"/>
      <c r="AA159" s="50"/>
      <c r="AB159" s="50"/>
      <c r="AC159" s="48"/>
      <c r="AD159" s="50"/>
      <c r="AE159" s="50"/>
      <c r="AF159" s="50"/>
      <c r="AG159" s="50"/>
      <c r="AH159" s="50"/>
      <c r="AI159" s="50"/>
      <c r="AJ159" s="50"/>
      <c r="AK159" s="50"/>
      <c r="AL159" s="50"/>
      <c r="AM159" s="50"/>
      <c r="AN159" s="50"/>
      <c r="AO159" s="50"/>
      <c r="AP159" s="50"/>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row>
    <row r="160" spans="1:90" ht="14.25">
      <c r="A160" s="167"/>
      <c r="B160" s="50"/>
      <c r="C160" s="50"/>
      <c r="D160" s="50"/>
      <c r="E160" s="50"/>
      <c r="F160" s="50"/>
      <c r="G160" s="50"/>
      <c r="H160" s="47"/>
      <c r="I160" s="47"/>
      <c r="J160" s="47"/>
      <c r="K160" s="47"/>
      <c r="L160" s="47"/>
      <c r="M160" s="47"/>
      <c r="N160" s="47"/>
      <c r="O160" s="47"/>
      <c r="P160" s="47"/>
      <c r="Q160" s="47"/>
      <c r="R160" s="47"/>
      <c r="S160" s="47"/>
      <c r="T160" s="47"/>
      <c r="U160" s="47"/>
      <c r="V160" s="50"/>
      <c r="W160" s="50"/>
      <c r="X160" s="50"/>
      <c r="Y160" s="50"/>
      <c r="Z160" s="50"/>
      <c r="AA160" s="50"/>
      <c r="AB160" s="50"/>
      <c r="AC160" s="48"/>
      <c r="AD160" s="50"/>
      <c r="AE160" s="50"/>
      <c r="AF160" s="50"/>
      <c r="AG160" s="50"/>
      <c r="AH160" s="50"/>
      <c r="AI160" s="50"/>
      <c r="AJ160" s="50"/>
      <c r="AK160" s="50"/>
      <c r="AL160" s="50"/>
      <c r="AM160" s="50"/>
      <c r="AN160" s="50"/>
      <c r="AO160" s="50"/>
      <c r="AP160" s="50"/>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row>
    <row r="161" spans="1:90" ht="14.25">
      <c r="A161" s="167"/>
      <c r="B161" s="50"/>
      <c r="C161" s="50"/>
      <c r="D161" s="50"/>
      <c r="E161" s="50"/>
      <c r="F161" s="50"/>
      <c r="G161" s="50"/>
      <c r="H161" s="47"/>
      <c r="I161" s="47"/>
      <c r="J161" s="47"/>
      <c r="K161" s="47"/>
      <c r="L161" s="47"/>
      <c r="M161" s="47"/>
      <c r="N161" s="47"/>
      <c r="O161" s="47"/>
      <c r="P161" s="47"/>
      <c r="Q161" s="47"/>
      <c r="R161" s="47"/>
      <c r="S161" s="47"/>
      <c r="T161" s="47"/>
      <c r="U161" s="47"/>
      <c r="V161" s="50"/>
      <c r="W161" s="50"/>
      <c r="X161" s="50"/>
      <c r="Y161" s="50"/>
      <c r="Z161" s="50"/>
      <c r="AA161" s="50"/>
      <c r="AB161" s="50"/>
      <c r="AC161" s="48"/>
      <c r="AD161" s="50"/>
      <c r="AE161" s="50"/>
      <c r="AF161" s="50"/>
      <c r="AG161" s="50"/>
      <c r="AH161" s="50"/>
      <c r="AI161" s="50"/>
      <c r="AJ161" s="50"/>
      <c r="AK161" s="50"/>
      <c r="AL161" s="50"/>
      <c r="AM161" s="50"/>
      <c r="AN161" s="50"/>
      <c r="AO161" s="50"/>
      <c r="AP161" s="50"/>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row>
    <row r="162" spans="1:90" ht="14.25">
      <c r="A162" s="167"/>
      <c r="B162" s="50"/>
      <c r="C162" s="50"/>
      <c r="D162" s="50"/>
      <c r="E162" s="50"/>
      <c r="F162" s="50"/>
      <c r="G162" s="50"/>
      <c r="H162" s="47"/>
      <c r="I162" s="47"/>
      <c r="J162" s="47"/>
      <c r="K162" s="47"/>
      <c r="L162" s="47"/>
      <c r="M162" s="47"/>
      <c r="N162" s="47"/>
      <c r="O162" s="47"/>
      <c r="P162" s="47"/>
      <c r="Q162" s="47"/>
      <c r="R162" s="47"/>
      <c r="S162" s="47"/>
      <c r="T162" s="47"/>
      <c r="U162" s="47"/>
      <c r="V162" s="50"/>
      <c r="W162" s="50"/>
      <c r="X162" s="50"/>
      <c r="Y162" s="50"/>
      <c r="Z162" s="50"/>
      <c r="AA162" s="50"/>
      <c r="AB162" s="50"/>
      <c r="AC162" s="48"/>
      <c r="AD162" s="50"/>
      <c r="AE162" s="50"/>
      <c r="AF162" s="50"/>
      <c r="AG162" s="50"/>
      <c r="AH162" s="50"/>
      <c r="AI162" s="50"/>
      <c r="AJ162" s="50"/>
      <c r="AK162" s="50"/>
      <c r="AL162" s="50"/>
      <c r="AM162" s="50"/>
      <c r="AN162" s="50"/>
      <c r="AO162" s="50"/>
      <c r="AP162" s="50"/>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row>
    <row r="163" spans="1:90" ht="14.25">
      <c r="A163" s="167"/>
      <c r="B163" s="50"/>
      <c r="C163" s="50"/>
      <c r="D163" s="50"/>
      <c r="E163" s="50"/>
      <c r="F163" s="50"/>
      <c r="G163" s="50"/>
      <c r="H163" s="47"/>
      <c r="I163" s="47"/>
      <c r="J163" s="47"/>
      <c r="K163" s="47"/>
      <c r="L163" s="47"/>
      <c r="M163" s="47"/>
      <c r="N163" s="47"/>
      <c r="O163" s="47"/>
      <c r="P163" s="47"/>
      <c r="Q163" s="47"/>
      <c r="R163" s="47"/>
      <c r="S163" s="47"/>
      <c r="T163" s="47"/>
      <c r="U163" s="47"/>
      <c r="V163" s="50"/>
      <c r="W163" s="50"/>
      <c r="X163" s="50"/>
      <c r="Y163" s="50"/>
      <c r="Z163" s="50"/>
      <c r="AA163" s="50"/>
      <c r="AB163" s="50"/>
      <c r="AC163" s="48"/>
      <c r="AD163" s="50"/>
      <c r="AE163" s="50"/>
      <c r="AF163" s="50"/>
      <c r="AG163" s="50"/>
      <c r="AH163" s="50"/>
      <c r="AI163" s="50"/>
      <c r="AJ163" s="50"/>
      <c r="AK163" s="50"/>
      <c r="AL163" s="50"/>
      <c r="AM163" s="50"/>
      <c r="AN163" s="50"/>
      <c r="AO163" s="50"/>
      <c r="AP163" s="50"/>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row>
    <row r="164" spans="1:90" ht="14.25">
      <c r="A164" s="167"/>
      <c r="B164" s="50"/>
      <c r="C164" s="50"/>
      <c r="D164" s="50"/>
      <c r="E164" s="50"/>
      <c r="F164" s="50"/>
      <c r="G164" s="50"/>
      <c r="H164" s="47"/>
      <c r="I164" s="47"/>
      <c r="J164" s="47"/>
      <c r="K164" s="47"/>
      <c r="L164" s="47"/>
      <c r="M164" s="47"/>
      <c r="N164" s="47"/>
      <c r="O164" s="47"/>
      <c r="P164" s="47"/>
      <c r="Q164" s="47"/>
      <c r="R164" s="47"/>
      <c r="S164" s="47"/>
      <c r="T164" s="47"/>
      <c r="U164" s="47"/>
      <c r="V164" s="50"/>
      <c r="W164" s="50"/>
      <c r="X164" s="50"/>
      <c r="Y164" s="50"/>
      <c r="Z164" s="50"/>
      <c r="AA164" s="50"/>
      <c r="AB164" s="50"/>
      <c r="AC164" s="48"/>
      <c r="AD164" s="50"/>
      <c r="AE164" s="50"/>
      <c r="AF164" s="50"/>
      <c r="AG164" s="50"/>
      <c r="AH164" s="50"/>
      <c r="AI164" s="50"/>
      <c r="AJ164" s="50"/>
      <c r="AK164" s="50"/>
      <c r="AL164" s="50"/>
      <c r="AM164" s="50"/>
      <c r="AN164" s="50"/>
      <c r="AO164" s="50"/>
      <c r="AP164" s="50"/>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row>
    <row r="165" spans="1:90" ht="14.25">
      <c r="A165" s="167"/>
      <c r="B165" s="50"/>
      <c r="C165" s="50"/>
      <c r="D165" s="50"/>
      <c r="E165" s="50"/>
      <c r="F165" s="50"/>
      <c r="G165" s="50"/>
      <c r="H165" s="47"/>
      <c r="I165" s="47"/>
      <c r="J165" s="47"/>
      <c r="K165" s="47"/>
      <c r="L165" s="47"/>
      <c r="M165" s="47"/>
      <c r="N165" s="47"/>
      <c r="O165" s="47"/>
      <c r="P165" s="47"/>
      <c r="Q165" s="47"/>
      <c r="R165" s="47"/>
      <c r="S165" s="47"/>
      <c r="T165" s="47"/>
      <c r="U165" s="47"/>
      <c r="V165" s="50"/>
      <c r="W165" s="50"/>
      <c r="X165" s="50"/>
      <c r="Y165" s="50"/>
      <c r="Z165" s="50"/>
      <c r="AA165" s="50"/>
      <c r="AB165" s="50"/>
      <c r="AC165" s="48"/>
      <c r="AD165" s="50"/>
      <c r="AE165" s="50"/>
      <c r="AF165" s="50"/>
      <c r="AG165" s="50"/>
      <c r="AH165" s="50"/>
      <c r="AI165" s="50"/>
      <c r="AJ165" s="50"/>
      <c r="AK165" s="50"/>
      <c r="AL165" s="50"/>
      <c r="AM165" s="50"/>
      <c r="AN165" s="50"/>
      <c r="AO165" s="50"/>
      <c r="AP165" s="50"/>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row>
    <row r="166" spans="1:90" ht="14.25">
      <c r="A166" s="167"/>
      <c r="B166" s="50"/>
      <c r="C166" s="50"/>
      <c r="D166" s="50"/>
      <c r="E166" s="50"/>
      <c r="F166" s="50"/>
      <c r="G166" s="50"/>
      <c r="H166" s="47"/>
      <c r="I166" s="47"/>
      <c r="J166" s="47"/>
      <c r="K166" s="47"/>
      <c r="L166" s="47"/>
      <c r="M166" s="47"/>
      <c r="N166" s="47"/>
      <c r="O166" s="47"/>
      <c r="P166" s="47"/>
      <c r="Q166" s="47"/>
      <c r="R166" s="47"/>
      <c r="S166" s="47"/>
      <c r="T166" s="47"/>
      <c r="U166" s="47"/>
      <c r="V166" s="50"/>
      <c r="W166" s="50"/>
      <c r="X166" s="50"/>
      <c r="Y166" s="50"/>
      <c r="Z166" s="50"/>
      <c r="AA166" s="50"/>
      <c r="AB166" s="50"/>
      <c r="AC166" s="48"/>
      <c r="AD166" s="50"/>
      <c r="AE166" s="50"/>
      <c r="AF166" s="50"/>
      <c r="AG166" s="50"/>
      <c r="AH166" s="50"/>
      <c r="AI166" s="50"/>
      <c r="AJ166" s="50"/>
      <c r="AK166" s="50"/>
      <c r="AL166" s="50"/>
      <c r="AM166" s="50"/>
      <c r="AN166" s="50"/>
      <c r="AO166" s="50"/>
      <c r="AP166" s="50"/>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row>
    <row r="167" spans="1:90" ht="14.25">
      <c r="A167" s="167"/>
      <c r="B167" s="50"/>
      <c r="C167" s="50"/>
      <c r="D167" s="50"/>
      <c r="E167" s="50"/>
      <c r="F167" s="50"/>
      <c r="G167" s="50"/>
      <c r="H167" s="47"/>
      <c r="I167" s="47"/>
      <c r="J167" s="47"/>
      <c r="K167" s="47"/>
      <c r="L167" s="47"/>
      <c r="M167" s="47"/>
      <c r="N167" s="47"/>
      <c r="O167" s="47"/>
      <c r="P167" s="47"/>
      <c r="Q167" s="47"/>
      <c r="R167" s="47"/>
      <c r="S167" s="47"/>
      <c r="T167" s="47"/>
      <c r="U167" s="47"/>
      <c r="V167" s="50"/>
      <c r="W167" s="50"/>
      <c r="X167" s="50"/>
      <c r="Y167" s="50"/>
      <c r="Z167" s="50"/>
      <c r="AA167" s="50"/>
      <c r="AB167" s="50"/>
      <c r="AC167" s="48"/>
      <c r="AD167" s="50"/>
      <c r="AE167" s="50"/>
      <c r="AF167" s="50"/>
      <c r="AG167" s="50"/>
      <c r="AH167" s="50"/>
      <c r="AI167" s="50"/>
      <c r="AJ167" s="50"/>
      <c r="AK167" s="50"/>
      <c r="AL167" s="50"/>
      <c r="AM167" s="50"/>
      <c r="AN167" s="50"/>
      <c r="AO167" s="50"/>
      <c r="AP167" s="50"/>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row>
    <row r="168" spans="1:90" ht="14.25">
      <c r="A168" s="167"/>
      <c r="B168" s="50"/>
      <c r="C168" s="50"/>
      <c r="D168" s="50"/>
      <c r="E168" s="50"/>
      <c r="F168" s="50"/>
      <c r="G168" s="50"/>
      <c r="H168" s="47"/>
      <c r="I168" s="47"/>
      <c r="J168" s="47"/>
      <c r="K168" s="47"/>
      <c r="L168" s="47"/>
      <c r="M168" s="47"/>
      <c r="N168" s="47"/>
      <c r="O168" s="47"/>
      <c r="P168" s="47"/>
      <c r="Q168" s="47"/>
      <c r="R168" s="47"/>
      <c r="S168" s="47"/>
      <c r="T168" s="47"/>
      <c r="U168" s="47"/>
      <c r="V168" s="50"/>
      <c r="W168" s="50"/>
      <c r="X168" s="50"/>
      <c r="Y168" s="50"/>
      <c r="Z168" s="50"/>
      <c r="AA168" s="50"/>
      <c r="AB168" s="50"/>
      <c r="AC168" s="48"/>
      <c r="AD168" s="50"/>
      <c r="AE168" s="50"/>
      <c r="AF168" s="50"/>
      <c r="AG168" s="50"/>
      <c r="AH168" s="50"/>
      <c r="AI168" s="50"/>
      <c r="AJ168" s="50"/>
      <c r="AK168" s="50"/>
      <c r="AL168" s="50"/>
      <c r="AM168" s="50"/>
      <c r="AN168" s="50"/>
      <c r="AO168" s="50"/>
      <c r="AP168" s="50"/>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row>
    <row r="169" spans="1:90" ht="14.25">
      <c r="A169" s="167"/>
      <c r="B169" s="50"/>
      <c r="C169" s="50"/>
      <c r="D169" s="50"/>
      <c r="E169" s="50"/>
      <c r="F169" s="50"/>
      <c r="G169" s="50"/>
      <c r="H169" s="47"/>
      <c r="I169" s="47"/>
      <c r="J169" s="47"/>
      <c r="K169" s="47"/>
      <c r="L169" s="47"/>
      <c r="M169" s="47"/>
      <c r="N169" s="47"/>
      <c r="O169" s="47"/>
      <c r="P169" s="47"/>
      <c r="Q169" s="47"/>
      <c r="R169" s="47"/>
      <c r="S169" s="47"/>
      <c r="T169" s="47"/>
      <c r="U169" s="47"/>
      <c r="V169" s="50"/>
      <c r="W169" s="50"/>
      <c r="X169" s="50"/>
      <c r="Y169" s="50"/>
      <c r="Z169" s="50"/>
      <c r="AA169" s="50"/>
      <c r="AB169" s="50"/>
      <c r="AC169" s="48"/>
      <c r="AD169" s="50"/>
      <c r="AE169" s="50"/>
      <c r="AF169" s="50"/>
      <c r="AG169" s="50"/>
      <c r="AH169" s="50"/>
      <c r="AI169" s="50"/>
      <c r="AJ169" s="50"/>
      <c r="AK169" s="50"/>
      <c r="AL169" s="50"/>
      <c r="AM169" s="50"/>
      <c r="AN169" s="50"/>
      <c r="AO169" s="50"/>
      <c r="AP169" s="50"/>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row>
    <row r="170" spans="1:90" ht="14.25">
      <c r="A170" s="167"/>
      <c r="B170" s="50"/>
      <c r="C170" s="50"/>
      <c r="D170" s="50"/>
      <c r="E170" s="50"/>
      <c r="F170" s="50"/>
      <c r="G170" s="50"/>
      <c r="H170" s="47"/>
      <c r="I170" s="47"/>
      <c r="J170" s="47"/>
      <c r="K170" s="47"/>
      <c r="L170" s="47"/>
      <c r="M170" s="47"/>
      <c r="N170" s="47"/>
      <c r="O170" s="47"/>
      <c r="P170" s="47"/>
      <c r="Q170" s="47"/>
      <c r="R170" s="47"/>
      <c r="S170" s="47"/>
      <c r="T170" s="47"/>
      <c r="U170" s="47"/>
      <c r="V170" s="50"/>
      <c r="W170" s="50"/>
      <c r="X170" s="50"/>
      <c r="Y170" s="50"/>
      <c r="Z170" s="50"/>
      <c r="AA170" s="50"/>
      <c r="AB170" s="50"/>
      <c r="AC170" s="48"/>
      <c r="AD170" s="50"/>
      <c r="AE170" s="50"/>
      <c r="AF170" s="50"/>
      <c r="AG170" s="50"/>
      <c r="AH170" s="50"/>
      <c r="AI170" s="50"/>
      <c r="AJ170" s="50"/>
      <c r="AK170" s="50"/>
      <c r="AL170" s="50"/>
      <c r="AM170" s="50"/>
      <c r="AN170" s="50"/>
      <c r="AO170" s="50"/>
      <c r="AP170" s="50"/>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row>
    <row r="171" spans="1:90" ht="14.25">
      <c r="A171" s="167"/>
      <c r="B171" s="50"/>
      <c r="C171" s="50"/>
      <c r="D171" s="50"/>
      <c r="E171" s="50"/>
      <c r="F171" s="50"/>
      <c r="G171" s="50"/>
      <c r="H171" s="47"/>
      <c r="I171" s="47"/>
      <c r="J171" s="47"/>
      <c r="K171" s="47"/>
      <c r="L171" s="47"/>
      <c r="M171" s="47"/>
      <c r="N171" s="47"/>
      <c r="O171" s="47"/>
      <c r="P171" s="47"/>
      <c r="Q171" s="47"/>
      <c r="R171" s="47"/>
      <c r="S171" s="47"/>
      <c r="T171" s="47"/>
      <c r="U171" s="47"/>
      <c r="V171" s="50"/>
      <c r="W171" s="50"/>
      <c r="X171" s="50"/>
      <c r="Y171" s="50"/>
      <c r="Z171" s="50"/>
      <c r="AA171" s="50"/>
      <c r="AB171" s="50"/>
      <c r="AC171" s="48"/>
      <c r="AD171" s="50"/>
      <c r="AE171" s="50"/>
      <c r="AF171" s="50"/>
      <c r="AG171" s="50"/>
      <c r="AH171" s="50"/>
      <c r="AI171" s="50"/>
      <c r="AJ171" s="50"/>
      <c r="AK171" s="50"/>
      <c r="AL171" s="50"/>
      <c r="AM171" s="50"/>
      <c r="AN171" s="50"/>
      <c r="AO171" s="50"/>
      <c r="AP171" s="50"/>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row>
    <row r="172" spans="1:90" ht="14.25">
      <c r="A172" s="167"/>
      <c r="B172" s="50"/>
      <c r="C172" s="50"/>
      <c r="D172" s="50"/>
      <c r="E172" s="50"/>
      <c r="F172" s="50"/>
      <c r="G172" s="50"/>
      <c r="H172" s="47"/>
      <c r="I172" s="47"/>
      <c r="J172" s="47"/>
      <c r="K172" s="47"/>
      <c r="L172" s="47"/>
      <c r="M172" s="47"/>
      <c r="N172" s="47"/>
      <c r="O172" s="47"/>
      <c r="P172" s="47"/>
      <c r="Q172" s="47"/>
      <c r="R172" s="47"/>
      <c r="S172" s="47"/>
      <c r="T172" s="47"/>
      <c r="U172" s="47"/>
      <c r="V172" s="50"/>
      <c r="W172" s="50"/>
      <c r="X172" s="50"/>
      <c r="Y172" s="50"/>
      <c r="Z172" s="50"/>
      <c r="AA172" s="50"/>
      <c r="AB172" s="50"/>
      <c r="AC172" s="48"/>
      <c r="AD172" s="50"/>
      <c r="AE172" s="50"/>
      <c r="AF172" s="50"/>
      <c r="AG172" s="50"/>
      <c r="AH172" s="50"/>
      <c r="AI172" s="50"/>
      <c r="AJ172" s="50"/>
      <c r="AK172" s="50"/>
      <c r="AL172" s="50"/>
      <c r="AM172" s="50"/>
      <c r="AN172" s="50"/>
      <c r="AO172" s="50"/>
      <c r="AP172" s="50"/>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row>
    <row r="173" spans="1:90" ht="14.25">
      <c r="A173" s="167"/>
      <c r="B173" s="50"/>
      <c r="C173" s="50"/>
      <c r="D173" s="50"/>
      <c r="E173" s="50"/>
      <c r="F173" s="50"/>
      <c r="G173" s="50"/>
      <c r="H173" s="47"/>
      <c r="I173" s="47"/>
      <c r="J173" s="47"/>
      <c r="K173" s="47"/>
      <c r="L173" s="47"/>
      <c r="M173" s="47"/>
      <c r="N173" s="47"/>
      <c r="O173" s="47"/>
      <c r="P173" s="47"/>
      <c r="Q173" s="47"/>
      <c r="R173" s="47"/>
      <c r="S173" s="47"/>
      <c r="T173" s="47"/>
      <c r="U173" s="47"/>
      <c r="V173" s="50"/>
      <c r="W173" s="50"/>
      <c r="X173" s="50"/>
      <c r="Y173" s="50"/>
      <c r="Z173" s="50"/>
      <c r="AA173" s="50"/>
      <c r="AB173" s="50"/>
      <c r="AC173" s="48"/>
      <c r="AD173" s="50"/>
      <c r="AE173" s="50"/>
      <c r="AF173" s="50"/>
      <c r="AG173" s="50"/>
      <c r="AH173" s="50"/>
      <c r="AI173" s="50"/>
      <c r="AJ173" s="50"/>
      <c r="AK173" s="50"/>
      <c r="AL173" s="50"/>
      <c r="AM173" s="50"/>
      <c r="AN173" s="50"/>
      <c r="AO173" s="50"/>
      <c r="AP173" s="50"/>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row>
    <row r="174" spans="1:90" ht="14.25">
      <c r="A174" s="167"/>
      <c r="B174" s="50"/>
      <c r="C174" s="50"/>
      <c r="D174" s="50"/>
      <c r="E174" s="50"/>
      <c r="F174" s="50"/>
      <c r="G174" s="50"/>
      <c r="H174" s="47"/>
      <c r="I174" s="47"/>
      <c r="J174" s="47"/>
      <c r="K174" s="47"/>
      <c r="L174" s="47"/>
      <c r="M174" s="47"/>
      <c r="N174" s="47"/>
      <c r="O174" s="47"/>
      <c r="P174" s="47"/>
      <c r="Q174" s="47"/>
      <c r="R174" s="47"/>
      <c r="S174" s="47"/>
      <c r="T174" s="47"/>
      <c r="U174" s="47"/>
      <c r="V174" s="50"/>
      <c r="W174" s="50"/>
      <c r="X174" s="50"/>
      <c r="Y174" s="50"/>
      <c r="Z174" s="50"/>
      <c r="AA174" s="50"/>
      <c r="AB174" s="50"/>
      <c r="AC174" s="48"/>
      <c r="AD174" s="50"/>
      <c r="AE174" s="50"/>
      <c r="AF174" s="50"/>
      <c r="AG174" s="50"/>
      <c r="AH174" s="50"/>
      <c r="AI174" s="50"/>
      <c r="AJ174" s="50"/>
      <c r="AK174" s="50"/>
      <c r="AL174" s="50"/>
      <c r="AM174" s="50"/>
      <c r="AN174" s="50"/>
      <c r="AO174" s="50"/>
      <c r="AP174" s="50"/>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row>
    <row r="175" spans="1:90" ht="14.25">
      <c r="A175" s="167"/>
      <c r="B175" s="50"/>
      <c r="C175" s="50"/>
      <c r="D175" s="50"/>
      <c r="E175" s="50"/>
      <c r="F175" s="50"/>
      <c r="G175" s="50"/>
      <c r="H175" s="47"/>
      <c r="I175" s="47"/>
      <c r="J175" s="47"/>
      <c r="K175" s="47"/>
      <c r="L175" s="47"/>
      <c r="M175" s="47"/>
      <c r="N175" s="47"/>
      <c r="O175" s="47"/>
      <c r="P175" s="47"/>
      <c r="Q175" s="47"/>
      <c r="R175" s="47"/>
      <c r="S175" s="47"/>
      <c r="T175" s="47"/>
      <c r="U175" s="47"/>
      <c r="V175" s="50"/>
      <c r="W175" s="50"/>
      <c r="X175" s="50"/>
      <c r="Y175" s="50"/>
      <c r="Z175" s="50"/>
      <c r="AA175" s="50"/>
      <c r="AB175" s="50"/>
      <c r="AC175" s="48"/>
      <c r="AD175" s="50"/>
      <c r="AE175" s="50"/>
      <c r="AF175" s="50"/>
      <c r="AG175" s="50"/>
      <c r="AH175" s="50"/>
      <c r="AI175" s="50"/>
      <c r="AJ175" s="50"/>
      <c r="AK175" s="50"/>
      <c r="AL175" s="50"/>
      <c r="AM175" s="50"/>
      <c r="AN175" s="50"/>
      <c r="AO175" s="50"/>
      <c r="AP175" s="50"/>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row>
    <row r="176" spans="1:90" ht="14.25">
      <c r="A176" s="167"/>
      <c r="B176" s="50"/>
      <c r="C176" s="50"/>
      <c r="D176" s="50"/>
      <c r="E176" s="50"/>
      <c r="F176" s="50"/>
      <c r="G176" s="50"/>
      <c r="H176" s="47"/>
      <c r="I176" s="47"/>
      <c r="J176" s="47"/>
      <c r="K176" s="47"/>
      <c r="L176" s="47"/>
      <c r="M176" s="47"/>
      <c r="N176" s="47"/>
      <c r="O176" s="47"/>
      <c r="P176" s="47"/>
      <c r="Q176" s="47"/>
      <c r="R176" s="47"/>
      <c r="S176" s="47"/>
      <c r="T176" s="47"/>
      <c r="U176" s="47"/>
      <c r="V176" s="50"/>
      <c r="W176" s="50"/>
      <c r="X176" s="50"/>
      <c r="Y176" s="50"/>
      <c r="Z176" s="50"/>
      <c r="AA176" s="50"/>
      <c r="AB176" s="50"/>
      <c r="AC176" s="48"/>
      <c r="AD176" s="50"/>
      <c r="AE176" s="50"/>
      <c r="AF176" s="50"/>
      <c r="AG176" s="50"/>
      <c r="AH176" s="50"/>
      <c r="AI176" s="50"/>
      <c r="AJ176" s="50"/>
      <c r="AK176" s="50"/>
      <c r="AL176" s="50"/>
      <c r="AM176" s="50"/>
      <c r="AN176" s="50"/>
      <c r="AO176" s="50"/>
      <c r="AP176" s="50"/>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row>
    <row r="177" spans="1:90" ht="14.25">
      <c r="A177" s="167"/>
      <c r="B177" s="50"/>
      <c r="C177" s="50"/>
      <c r="D177" s="50"/>
      <c r="E177" s="50"/>
      <c r="F177" s="50"/>
      <c r="G177" s="50"/>
      <c r="H177" s="47"/>
      <c r="I177" s="47"/>
      <c r="J177" s="47"/>
      <c r="K177" s="47"/>
      <c r="L177" s="47"/>
      <c r="M177" s="47"/>
      <c r="N177" s="47"/>
      <c r="O177" s="47"/>
      <c r="P177" s="47"/>
      <c r="Q177" s="47"/>
      <c r="R177" s="47"/>
      <c r="S177" s="47"/>
      <c r="T177" s="47"/>
      <c r="U177" s="47"/>
      <c r="V177" s="50"/>
      <c r="W177" s="50"/>
      <c r="X177" s="50"/>
      <c r="Y177" s="50"/>
      <c r="Z177" s="50"/>
      <c r="AA177" s="50"/>
      <c r="AB177" s="50"/>
      <c r="AC177" s="48"/>
      <c r="AD177" s="50"/>
      <c r="AE177" s="50"/>
      <c r="AF177" s="50"/>
      <c r="AG177" s="50"/>
      <c r="AH177" s="50"/>
      <c r="AI177" s="50"/>
      <c r="AJ177" s="50"/>
      <c r="AK177" s="50"/>
      <c r="AL177" s="50"/>
      <c r="AM177" s="50"/>
      <c r="AN177" s="50"/>
      <c r="AO177" s="50"/>
      <c r="AP177" s="50"/>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row>
    <row r="178" spans="1:90" ht="14.25">
      <c r="A178" s="167"/>
      <c r="B178" s="50"/>
      <c r="C178" s="50"/>
      <c r="D178" s="50"/>
      <c r="E178" s="50"/>
      <c r="F178" s="50"/>
      <c r="G178" s="50"/>
      <c r="H178" s="47"/>
      <c r="I178" s="47"/>
      <c r="J178" s="47"/>
      <c r="K178" s="47"/>
      <c r="L178" s="47"/>
      <c r="M178" s="47"/>
      <c r="N178" s="47"/>
      <c r="O178" s="47"/>
      <c r="P178" s="47"/>
      <c r="Q178" s="47"/>
      <c r="R178" s="47"/>
      <c r="S178" s="47"/>
      <c r="T178" s="47"/>
      <c r="U178" s="47"/>
      <c r="V178" s="50"/>
      <c r="W178" s="50"/>
      <c r="X178" s="50"/>
      <c r="Y178" s="50"/>
      <c r="Z178" s="50"/>
      <c r="AA178" s="50"/>
      <c r="AB178" s="50"/>
      <c r="AC178" s="48"/>
      <c r="AD178" s="50"/>
      <c r="AE178" s="50"/>
      <c r="AF178" s="50"/>
      <c r="AG178" s="50"/>
      <c r="AH178" s="50"/>
      <c r="AI178" s="50"/>
      <c r="AJ178" s="50"/>
      <c r="AK178" s="50"/>
      <c r="AL178" s="50"/>
      <c r="AM178" s="50"/>
      <c r="AN178" s="50"/>
      <c r="AO178" s="50"/>
      <c r="AP178" s="50"/>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row>
    <row r="179" spans="1:90" ht="14.25">
      <c r="A179" s="167"/>
      <c r="B179" s="50"/>
      <c r="C179" s="50"/>
      <c r="D179" s="50"/>
      <c r="E179" s="50"/>
      <c r="F179" s="50"/>
      <c r="G179" s="50"/>
      <c r="H179" s="47"/>
      <c r="I179" s="47"/>
      <c r="J179" s="47"/>
      <c r="K179" s="47"/>
      <c r="L179" s="47"/>
      <c r="M179" s="47"/>
      <c r="N179" s="47"/>
      <c r="O179" s="47"/>
      <c r="P179" s="47"/>
      <c r="Q179" s="47"/>
      <c r="R179" s="47"/>
      <c r="S179" s="47"/>
      <c r="T179" s="47"/>
      <c r="U179" s="47"/>
      <c r="V179" s="50"/>
      <c r="W179" s="50"/>
      <c r="X179" s="50"/>
      <c r="Y179" s="50"/>
      <c r="Z179" s="50"/>
      <c r="AA179" s="50"/>
      <c r="AB179" s="50"/>
      <c r="AC179" s="48"/>
      <c r="AD179" s="50"/>
      <c r="AE179" s="50"/>
      <c r="AF179" s="50"/>
      <c r="AG179" s="50"/>
      <c r="AH179" s="50"/>
      <c r="AI179" s="50"/>
      <c r="AJ179" s="50"/>
      <c r="AK179" s="50"/>
      <c r="AL179" s="50"/>
      <c r="AM179" s="50"/>
      <c r="AN179" s="50"/>
      <c r="AO179" s="50"/>
      <c r="AP179" s="50"/>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row>
    <row r="180" spans="1:90" ht="14.25">
      <c r="A180" s="167"/>
      <c r="B180" s="50"/>
      <c r="C180" s="50"/>
      <c r="D180" s="50"/>
      <c r="E180" s="50"/>
      <c r="F180" s="50"/>
      <c r="G180" s="50"/>
      <c r="H180" s="47"/>
      <c r="I180" s="47"/>
      <c r="J180" s="47"/>
      <c r="K180" s="47"/>
      <c r="L180" s="47"/>
      <c r="M180" s="47"/>
      <c r="N180" s="47"/>
      <c r="O180" s="47"/>
      <c r="P180" s="47"/>
      <c r="Q180" s="47"/>
      <c r="R180" s="47"/>
      <c r="S180" s="47"/>
      <c r="T180" s="47"/>
      <c r="U180" s="47"/>
      <c r="V180" s="50"/>
      <c r="W180" s="50"/>
      <c r="X180" s="50"/>
      <c r="Y180" s="50"/>
      <c r="Z180" s="50"/>
      <c r="AA180" s="50"/>
      <c r="AB180" s="50"/>
      <c r="AC180" s="48"/>
      <c r="AD180" s="50"/>
      <c r="AE180" s="50"/>
      <c r="AF180" s="50"/>
      <c r="AG180" s="50"/>
      <c r="AH180" s="50"/>
      <c r="AI180" s="50"/>
      <c r="AJ180" s="50"/>
      <c r="AK180" s="50"/>
      <c r="AL180" s="50"/>
      <c r="AM180" s="50"/>
      <c r="AN180" s="50"/>
      <c r="AO180" s="50"/>
      <c r="AP180" s="50"/>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row>
    <row r="181" spans="1:90" ht="14.25">
      <c r="A181" s="167"/>
      <c r="B181" s="50"/>
      <c r="C181" s="50"/>
      <c r="D181" s="50"/>
      <c r="E181" s="50"/>
      <c r="F181" s="50"/>
      <c r="G181" s="50"/>
      <c r="H181" s="47"/>
      <c r="I181" s="47"/>
      <c r="J181" s="47"/>
      <c r="K181" s="47"/>
      <c r="L181" s="47"/>
      <c r="M181" s="47"/>
      <c r="N181" s="47"/>
      <c r="O181" s="47"/>
      <c r="P181" s="47"/>
      <c r="Q181" s="47"/>
      <c r="R181" s="47"/>
      <c r="S181" s="47"/>
      <c r="T181" s="47"/>
      <c r="U181" s="47"/>
      <c r="V181" s="50"/>
      <c r="W181" s="50"/>
      <c r="X181" s="50"/>
      <c r="Y181" s="50"/>
      <c r="Z181" s="50"/>
      <c r="AA181" s="50"/>
      <c r="AB181" s="50"/>
      <c r="AC181" s="48"/>
      <c r="AD181" s="50"/>
      <c r="AE181" s="50"/>
      <c r="AF181" s="50"/>
      <c r="AG181" s="50"/>
      <c r="AH181" s="50"/>
      <c r="AI181" s="50"/>
      <c r="AJ181" s="50"/>
      <c r="AK181" s="50"/>
      <c r="AL181" s="50"/>
      <c r="AM181" s="50"/>
      <c r="AN181" s="50"/>
      <c r="AO181" s="50"/>
      <c r="AP181" s="50"/>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row>
    <row r="182" spans="1:90" ht="14.25">
      <c r="A182" s="167"/>
      <c r="B182" s="50"/>
      <c r="C182" s="50"/>
      <c r="D182" s="50"/>
      <c r="E182" s="50"/>
      <c r="F182" s="50"/>
      <c r="G182" s="50"/>
      <c r="H182" s="47"/>
      <c r="I182" s="47"/>
      <c r="J182" s="47"/>
      <c r="K182" s="47"/>
      <c r="L182" s="47"/>
      <c r="M182" s="47"/>
      <c r="N182" s="47"/>
      <c r="O182" s="47"/>
      <c r="P182" s="47"/>
      <c r="Q182" s="47"/>
      <c r="R182" s="47"/>
      <c r="S182" s="47"/>
      <c r="T182" s="47"/>
      <c r="U182" s="47"/>
      <c r="V182" s="50"/>
      <c r="W182" s="50"/>
      <c r="X182" s="50"/>
      <c r="Y182" s="50"/>
      <c r="Z182" s="50"/>
      <c r="AA182" s="50"/>
      <c r="AB182" s="50"/>
      <c r="AC182" s="48"/>
      <c r="AD182" s="50"/>
      <c r="AE182" s="50"/>
      <c r="AF182" s="50"/>
      <c r="AG182" s="50"/>
      <c r="AH182" s="50"/>
      <c r="AI182" s="50"/>
      <c r="AJ182" s="50"/>
      <c r="AK182" s="50"/>
      <c r="AL182" s="50"/>
      <c r="AM182" s="50"/>
      <c r="AN182" s="50"/>
      <c r="AO182" s="50"/>
      <c r="AP182" s="50"/>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row>
    <row r="183" spans="1:90" ht="14.25">
      <c r="A183" s="167"/>
      <c r="B183" s="50"/>
      <c r="C183" s="50"/>
      <c r="D183" s="50"/>
      <c r="E183" s="50"/>
      <c r="F183" s="50"/>
      <c r="G183" s="50"/>
      <c r="H183" s="47"/>
      <c r="I183" s="47"/>
      <c r="J183" s="47"/>
      <c r="K183" s="47"/>
      <c r="L183" s="47"/>
      <c r="M183" s="47"/>
      <c r="N183" s="47"/>
      <c r="O183" s="47"/>
      <c r="P183" s="47"/>
      <c r="Q183" s="47"/>
      <c r="R183" s="47"/>
      <c r="S183" s="47"/>
      <c r="T183" s="47"/>
      <c r="U183" s="47"/>
      <c r="V183" s="50"/>
      <c r="W183" s="50"/>
      <c r="X183" s="50"/>
      <c r="Y183" s="50"/>
      <c r="Z183" s="50"/>
      <c r="AA183" s="50"/>
      <c r="AB183" s="50"/>
      <c r="AC183" s="48"/>
      <c r="AD183" s="50"/>
      <c r="AE183" s="50"/>
      <c r="AF183" s="50"/>
      <c r="AG183" s="50"/>
      <c r="AH183" s="50"/>
      <c r="AI183" s="50"/>
      <c r="AJ183" s="50"/>
      <c r="AK183" s="50"/>
      <c r="AL183" s="50"/>
      <c r="AM183" s="50"/>
      <c r="AN183" s="50"/>
      <c r="AO183" s="50"/>
      <c r="AP183" s="50"/>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row>
    <row r="184" spans="1:90" ht="14.25">
      <c r="A184" s="167"/>
      <c r="B184" s="50"/>
      <c r="C184" s="50"/>
      <c r="D184" s="50"/>
      <c r="E184" s="50"/>
      <c r="F184" s="50"/>
      <c r="G184" s="50"/>
      <c r="H184" s="47"/>
      <c r="I184" s="47"/>
      <c r="J184" s="47"/>
      <c r="K184" s="47"/>
      <c r="L184" s="47"/>
      <c r="M184" s="47"/>
      <c r="N184" s="47"/>
      <c r="O184" s="47"/>
      <c r="P184" s="47"/>
      <c r="Q184" s="47"/>
      <c r="R184" s="47"/>
      <c r="S184" s="47"/>
      <c r="T184" s="47"/>
      <c r="U184" s="47"/>
      <c r="V184" s="50"/>
      <c r="W184" s="50"/>
      <c r="X184" s="50"/>
      <c r="Y184" s="50"/>
      <c r="Z184" s="50"/>
      <c r="AA184" s="50"/>
      <c r="AB184" s="50"/>
      <c r="AC184" s="48"/>
      <c r="AD184" s="50"/>
      <c r="AE184" s="50"/>
      <c r="AF184" s="50"/>
      <c r="AG184" s="50"/>
      <c r="AH184" s="50"/>
      <c r="AI184" s="50"/>
      <c r="AJ184" s="50"/>
      <c r="AK184" s="50"/>
      <c r="AL184" s="50"/>
      <c r="AM184" s="50"/>
      <c r="AN184" s="50"/>
      <c r="AO184" s="50"/>
      <c r="AP184" s="50"/>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row>
    <row r="185" spans="1:90" ht="14.25">
      <c r="A185" s="167"/>
      <c r="B185" s="50"/>
      <c r="C185" s="50"/>
      <c r="D185" s="50"/>
      <c r="E185" s="50"/>
      <c r="F185" s="50"/>
      <c r="G185" s="50"/>
      <c r="H185" s="47"/>
      <c r="I185" s="47"/>
      <c r="J185" s="47"/>
      <c r="K185" s="47"/>
      <c r="L185" s="47"/>
      <c r="M185" s="47"/>
      <c r="N185" s="47"/>
      <c r="O185" s="47"/>
      <c r="P185" s="47"/>
      <c r="Q185" s="47"/>
      <c r="R185" s="47"/>
      <c r="S185" s="47"/>
      <c r="T185" s="47"/>
      <c r="U185" s="47"/>
      <c r="V185" s="50"/>
      <c r="W185" s="50"/>
      <c r="X185" s="50"/>
      <c r="Y185" s="50"/>
      <c r="Z185" s="50"/>
      <c r="AA185" s="50"/>
      <c r="AB185" s="50"/>
      <c r="AC185" s="48"/>
      <c r="AD185" s="50"/>
      <c r="AE185" s="50"/>
      <c r="AF185" s="50"/>
      <c r="AG185" s="50"/>
      <c r="AH185" s="50"/>
      <c r="AI185" s="50"/>
      <c r="AJ185" s="50"/>
      <c r="AK185" s="50"/>
      <c r="AL185" s="50"/>
      <c r="AM185" s="50"/>
      <c r="AN185" s="50"/>
      <c r="AO185" s="50"/>
      <c r="AP185" s="50"/>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row>
    <row r="186" spans="1:90" ht="14.25">
      <c r="A186" s="167"/>
      <c r="B186" s="50"/>
      <c r="C186" s="50"/>
      <c r="D186" s="50"/>
      <c r="E186" s="50"/>
      <c r="F186" s="50"/>
      <c r="G186" s="50"/>
      <c r="H186" s="47"/>
      <c r="I186" s="47"/>
      <c r="J186" s="47"/>
      <c r="K186" s="47"/>
      <c r="L186" s="47"/>
      <c r="M186" s="47"/>
      <c r="N186" s="47"/>
      <c r="O186" s="47"/>
      <c r="P186" s="47"/>
      <c r="Q186" s="47"/>
      <c r="R186" s="47"/>
      <c r="S186" s="47"/>
      <c r="T186" s="47"/>
      <c r="U186" s="47"/>
      <c r="V186" s="50"/>
      <c r="W186" s="50"/>
      <c r="X186" s="50"/>
      <c r="Y186" s="50"/>
      <c r="Z186" s="50"/>
      <c r="AA186" s="50"/>
      <c r="AB186" s="50"/>
      <c r="AC186" s="48"/>
      <c r="AD186" s="50"/>
      <c r="AE186" s="50"/>
      <c r="AF186" s="50"/>
      <c r="AG186" s="50"/>
      <c r="AH186" s="50"/>
      <c r="AI186" s="50"/>
      <c r="AJ186" s="50"/>
      <c r="AK186" s="50"/>
      <c r="AL186" s="50"/>
      <c r="AM186" s="50"/>
      <c r="AN186" s="50"/>
      <c r="AO186" s="50"/>
      <c r="AP186" s="50"/>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row>
    <row r="187" spans="1:90" ht="14.25">
      <c r="A187" s="167"/>
      <c r="B187" s="50"/>
      <c r="C187" s="50"/>
      <c r="D187" s="50"/>
      <c r="E187" s="50"/>
      <c r="F187" s="50"/>
      <c r="G187" s="50"/>
      <c r="H187" s="47"/>
      <c r="I187" s="47"/>
      <c r="J187" s="47"/>
      <c r="K187" s="47"/>
      <c r="L187" s="47"/>
      <c r="M187" s="47"/>
      <c r="N187" s="47"/>
      <c r="O187" s="47"/>
      <c r="P187" s="47"/>
      <c r="Q187" s="47"/>
      <c r="R187" s="47"/>
      <c r="S187" s="47"/>
      <c r="T187" s="47"/>
      <c r="U187" s="47"/>
      <c r="V187" s="50"/>
      <c r="W187" s="50"/>
      <c r="X187" s="50"/>
      <c r="Y187" s="50"/>
      <c r="Z187" s="50"/>
      <c r="AA187" s="50"/>
      <c r="AB187" s="50"/>
      <c r="AC187" s="48"/>
      <c r="AD187" s="50"/>
      <c r="AE187" s="50"/>
      <c r="AF187" s="50"/>
      <c r="AG187" s="50"/>
      <c r="AH187" s="50"/>
      <c r="AI187" s="50"/>
      <c r="AJ187" s="50"/>
      <c r="AK187" s="50"/>
      <c r="AL187" s="50"/>
      <c r="AM187" s="50"/>
      <c r="AN187" s="50"/>
      <c r="AO187" s="50"/>
      <c r="AP187" s="50"/>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row>
    <row r="188" spans="1:90" ht="14.25">
      <c r="A188" s="167"/>
      <c r="B188" s="50"/>
      <c r="C188" s="50"/>
      <c r="D188" s="50"/>
      <c r="E188" s="50"/>
      <c r="F188" s="50"/>
      <c r="G188" s="50"/>
      <c r="H188" s="47"/>
      <c r="I188" s="47"/>
      <c r="J188" s="47"/>
      <c r="K188" s="47"/>
      <c r="L188" s="47"/>
      <c r="M188" s="47"/>
      <c r="N188" s="47"/>
      <c r="O188" s="47"/>
      <c r="P188" s="47"/>
      <c r="Q188" s="47"/>
      <c r="R188" s="47"/>
      <c r="S188" s="47"/>
      <c r="T188" s="47"/>
      <c r="U188" s="47"/>
      <c r="V188" s="50"/>
      <c r="W188" s="50"/>
      <c r="X188" s="50"/>
      <c r="Y188" s="50"/>
      <c r="Z188" s="50"/>
      <c r="AA188" s="50"/>
      <c r="AB188" s="50"/>
      <c r="AC188" s="48"/>
      <c r="AD188" s="50"/>
      <c r="AE188" s="50"/>
      <c r="AF188" s="50"/>
      <c r="AG188" s="50"/>
      <c r="AH188" s="50"/>
      <c r="AI188" s="50"/>
      <c r="AJ188" s="50"/>
      <c r="AK188" s="50"/>
      <c r="AL188" s="50"/>
      <c r="AM188" s="50"/>
      <c r="AN188" s="50"/>
      <c r="AO188" s="50"/>
      <c r="AP188" s="50"/>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row>
    <row r="189" spans="1:90" ht="14.25">
      <c r="A189" s="167"/>
      <c r="B189" s="50"/>
      <c r="C189" s="50"/>
      <c r="D189" s="50"/>
      <c r="E189" s="50"/>
      <c r="F189" s="50"/>
      <c r="G189" s="50"/>
      <c r="H189" s="47"/>
      <c r="I189" s="47"/>
      <c r="J189" s="47"/>
      <c r="K189" s="47"/>
      <c r="L189" s="47"/>
      <c r="M189" s="47"/>
      <c r="N189" s="47"/>
      <c r="O189" s="47"/>
      <c r="P189" s="47"/>
      <c r="Q189" s="47"/>
      <c r="R189" s="47"/>
      <c r="S189" s="47"/>
      <c r="T189" s="47"/>
      <c r="U189" s="47"/>
      <c r="V189" s="50"/>
      <c r="W189" s="50"/>
      <c r="X189" s="50"/>
      <c r="Y189" s="50"/>
      <c r="Z189" s="50"/>
      <c r="AA189" s="50"/>
      <c r="AB189" s="50"/>
      <c r="AC189" s="48"/>
      <c r="AD189" s="50"/>
      <c r="AE189" s="50"/>
      <c r="AF189" s="50"/>
      <c r="AG189" s="50"/>
      <c r="AH189" s="50"/>
      <c r="AI189" s="50"/>
      <c r="AJ189" s="50"/>
      <c r="AK189" s="50"/>
      <c r="AL189" s="50"/>
      <c r="AM189" s="50"/>
      <c r="AN189" s="50"/>
      <c r="AO189" s="50"/>
      <c r="AP189" s="50"/>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row>
    <row r="190" spans="1:90" ht="14.25">
      <c r="A190" s="167"/>
      <c r="B190" s="50"/>
      <c r="C190" s="50"/>
      <c r="D190" s="50"/>
      <c r="E190" s="50"/>
      <c r="F190" s="50"/>
      <c r="G190" s="50"/>
      <c r="H190" s="47"/>
      <c r="I190" s="47"/>
      <c r="J190" s="47"/>
      <c r="K190" s="47"/>
      <c r="L190" s="47"/>
      <c r="M190" s="47"/>
      <c r="N190" s="47"/>
      <c r="O190" s="47"/>
      <c r="P190" s="47"/>
      <c r="Q190" s="47"/>
      <c r="R190" s="47"/>
      <c r="S190" s="47"/>
      <c r="T190" s="47"/>
      <c r="U190" s="47"/>
      <c r="V190" s="50"/>
      <c r="W190" s="50"/>
      <c r="X190" s="50"/>
      <c r="Y190" s="50"/>
      <c r="Z190" s="50"/>
      <c r="AA190" s="50"/>
      <c r="AB190" s="50"/>
      <c r="AC190" s="48"/>
      <c r="AD190" s="50"/>
      <c r="AE190" s="50"/>
      <c r="AF190" s="50"/>
      <c r="AG190" s="50"/>
      <c r="AH190" s="50"/>
      <c r="AI190" s="50"/>
      <c r="AJ190" s="50"/>
      <c r="AK190" s="50"/>
      <c r="AL190" s="50"/>
      <c r="AM190" s="50"/>
      <c r="AN190" s="50"/>
      <c r="AO190" s="50"/>
      <c r="AP190" s="50"/>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row>
    <row r="191" spans="1:90" ht="14.25">
      <c r="A191" s="167"/>
      <c r="B191" s="50"/>
      <c r="C191" s="50"/>
      <c r="D191" s="50"/>
      <c r="E191" s="50"/>
      <c r="F191" s="50"/>
      <c r="G191" s="50"/>
      <c r="H191" s="47"/>
      <c r="I191" s="47"/>
      <c r="J191" s="47"/>
      <c r="K191" s="47"/>
      <c r="L191" s="47"/>
      <c r="M191" s="47"/>
      <c r="N191" s="47"/>
      <c r="O191" s="47"/>
      <c r="P191" s="47"/>
      <c r="Q191" s="47"/>
      <c r="R191" s="47"/>
      <c r="S191" s="47"/>
      <c r="T191" s="47"/>
      <c r="U191" s="47"/>
      <c r="V191" s="50"/>
      <c r="W191" s="50"/>
      <c r="X191" s="50"/>
      <c r="Y191" s="50"/>
      <c r="Z191" s="50"/>
      <c r="AA191" s="50"/>
      <c r="AB191" s="50"/>
      <c r="AC191" s="48"/>
      <c r="AD191" s="50"/>
      <c r="AE191" s="50"/>
      <c r="AF191" s="50"/>
      <c r="AG191" s="50"/>
      <c r="AH191" s="50"/>
      <c r="AI191" s="50"/>
      <c r="AJ191" s="50"/>
      <c r="AK191" s="50"/>
      <c r="AL191" s="50"/>
      <c r="AM191" s="50"/>
      <c r="AN191" s="50"/>
      <c r="AO191" s="50"/>
      <c r="AP191" s="50"/>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row>
    <row r="192" spans="1:90" ht="14.25">
      <c r="A192" s="167"/>
      <c r="B192" s="50"/>
      <c r="C192" s="50"/>
      <c r="D192" s="50"/>
      <c r="E192" s="50"/>
      <c r="F192" s="50"/>
      <c r="G192" s="50"/>
      <c r="H192" s="47"/>
      <c r="I192" s="47"/>
      <c r="J192" s="47"/>
      <c r="K192" s="47"/>
      <c r="L192" s="47"/>
      <c r="M192" s="47"/>
      <c r="N192" s="47"/>
      <c r="O192" s="47"/>
      <c r="P192" s="47"/>
      <c r="Q192" s="47"/>
      <c r="R192" s="47"/>
      <c r="S192" s="47"/>
      <c r="T192" s="47"/>
      <c r="U192" s="47"/>
      <c r="V192" s="50"/>
      <c r="W192" s="50"/>
      <c r="X192" s="50"/>
      <c r="Y192" s="50"/>
      <c r="Z192" s="50"/>
      <c r="AA192" s="50"/>
      <c r="AB192" s="50"/>
      <c r="AC192" s="48"/>
      <c r="AD192" s="50"/>
      <c r="AE192" s="50"/>
      <c r="AF192" s="50"/>
      <c r="AG192" s="50"/>
      <c r="AH192" s="50"/>
      <c r="AI192" s="50"/>
      <c r="AJ192" s="50"/>
      <c r="AK192" s="50"/>
      <c r="AL192" s="50"/>
      <c r="AM192" s="50"/>
      <c r="AN192" s="50"/>
      <c r="AO192" s="50"/>
      <c r="AP192" s="50"/>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row>
    <row r="193" spans="1:90" ht="14.25">
      <c r="A193" s="167"/>
      <c r="B193" s="50"/>
      <c r="C193" s="50"/>
      <c r="D193" s="50"/>
      <c r="E193" s="50"/>
      <c r="F193" s="50"/>
      <c r="G193" s="50"/>
      <c r="H193" s="47"/>
      <c r="I193" s="47"/>
      <c r="J193" s="47"/>
      <c r="K193" s="47"/>
      <c r="L193" s="47"/>
      <c r="M193" s="47"/>
      <c r="N193" s="47"/>
      <c r="O193" s="47"/>
      <c r="P193" s="47"/>
      <c r="Q193" s="47"/>
      <c r="R193" s="47"/>
      <c r="S193" s="47"/>
      <c r="T193" s="47"/>
      <c r="U193" s="47"/>
      <c r="V193" s="50"/>
      <c r="W193" s="50"/>
      <c r="X193" s="50"/>
      <c r="Y193" s="50"/>
      <c r="Z193" s="50"/>
      <c r="AA193" s="50"/>
      <c r="AB193" s="50"/>
      <c r="AC193" s="48"/>
      <c r="AD193" s="50"/>
      <c r="AE193" s="50"/>
      <c r="AF193" s="50"/>
      <c r="AG193" s="50"/>
      <c r="AH193" s="50"/>
      <c r="AI193" s="50"/>
      <c r="AJ193" s="50"/>
      <c r="AK193" s="50"/>
      <c r="AL193" s="50"/>
      <c r="AM193" s="50"/>
      <c r="AN193" s="50"/>
      <c r="AO193" s="50"/>
      <c r="AP193" s="50"/>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row>
    <row r="194" spans="1:90" ht="14.25">
      <c r="A194" s="167"/>
      <c r="B194" s="50"/>
      <c r="C194" s="50"/>
      <c r="D194" s="50"/>
      <c r="E194" s="50"/>
      <c r="F194" s="50"/>
      <c r="G194" s="50"/>
      <c r="H194" s="47"/>
      <c r="I194" s="47"/>
      <c r="J194" s="47"/>
      <c r="K194" s="47"/>
      <c r="L194" s="47"/>
      <c r="M194" s="47"/>
      <c r="N194" s="47"/>
      <c r="O194" s="47"/>
      <c r="P194" s="47"/>
      <c r="Q194" s="47"/>
      <c r="R194" s="47"/>
      <c r="S194" s="47"/>
      <c r="T194" s="47"/>
      <c r="U194" s="47"/>
      <c r="V194" s="50"/>
      <c r="W194" s="50"/>
      <c r="X194" s="50"/>
      <c r="Y194" s="50"/>
      <c r="Z194" s="50"/>
      <c r="AA194" s="50"/>
      <c r="AB194" s="50"/>
      <c r="AC194" s="48"/>
      <c r="AD194" s="50"/>
      <c r="AE194" s="50"/>
      <c r="AF194" s="50"/>
      <c r="AG194" s="50"/>
      <c r="AH194" s="50"/>
      <c r="AI194" s="50"/>
      <c r="AJ194" s="50"/>
      <c r="AK194" s="50"/>
      <c r="AL194" s="50"/>
      <c r="AM194" s="50"/>
      <c r="AN194" s="50"/>
      <c r="AO194" s="50"/>
      <c r="AP194" s="50"/>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row>
    <row r="195" spans="1:90" ht="14.25">
      <c r="A195" s="167"/>
      <c r="B195" s="50"/>
      <c r="C195" s="50"/>
      <c r="D195" s="50"/>
      <c r="E195" s="50"/>
      <c r="F195" s="50"/>
      <c r="G195" s="50"/>
      <c r="H195" s="47"/>
      <c r="I195" s="47"/>
      <c r="J195" s="47"/>
      <c r="K195" s="47"/>
      <c r="L195" s="47"/>
      <c r="M195" s="47"/>
      <c r="N195" s="47"/>
      <c r="O195" s="47"/>
      <c r="P195" s="47"/>
      <c r="Q195" s="47"/>
      <c r="R195" s="47"/>
      <c r="S195" s="47"/>
      <c r="T195" s="47"/>
      <c r="U195" s="47"/>
      <c r="V195" s="50"/>
      <c r="W195" s="50"/>
      <c r="X195" s="50"/>
      <c r="Y195" s="50"/>
      <c r="Z195" s="50"/>
      <c r="AA195" s="50"/>
      <c r="AB195" s="50"/>
      <c r="AC195" s="48"/>
      <c r="AD195" s="50"/>
      <c r="AE195" s="50"/>
      <c r="AF195" s="50"/>
      <c r="AG195" s="50"/>
      <c r="AH195" s="50"/>
      <c r="AI195" s="50"/>
      <c r="AJ195" s="50"/>
      <c r="AK195" s="50"/>
      <c r="AL195" s="50"/>
      <c r="AM195" s="50"/>
      <c r="AN195" s="50"/>
      <c r="AO195" s="50"/>
      <c r="AP195" s="50"/>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row>
    <row r="196" spans="1:90" ht="14.25">
      <c r="A196" s="167"/>
      <c r="B196" s="50"/>
      <c r="C196" s="50"/>
      <c r="D196" s="50"/>
      <c r="E196" s="50"/>
      <c r="F196" s="50"/>
      <c r="G196" s="50"/>
      <c r="H196" s="47"/>
      <c r="I196" s="47"/>
      <c r="J196" s="47"/>
      <c r="K196" s="47"/>
      <c r="L196" s="47"/>
      <c r="M196" s="47"/>
      <c r="N196" s="47"/>
      <c r="O196" s="47"/>
      <c r="P196" s="47"/>
      <c r="Q196" s="47"/>
      <c r="R196" s="47"/>
      <c r="S196" s="47"/>
      <c r="T196" s="47"/>
      <c r="U196" s="47"/>
      <c r="V196" s="50"/>
      <c r="W196" s="50"/>
      <c r="X196" s="50"/>
      <c r="Y196" s="50"/>
      <c r="Z196" s="50"/>
      <c r="AA196" s="50"/>
      <c r="AB196" s="50"/>
      <c r="AC196" s="48"/>
      <c r="AD196" s="50"/>
      <c r="AE196" s="50"/>
      <c r="AF196" s="50"/>
      <c r="AG196" s="50"/>
      <c r="AH196" s="50"/>
      <c r="AI196" s="50"/>
      <c r="AJ196" s="50"/>
      <c r="AK196" s="50"/>
      <c r="AL196" s="50"/>
      <c r="AM196" s="50"/>
      <c r="AN196" s="50"/>
      <c r="AO196" s="50"/>
      <c r="AP196" s="50"/>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row>
    <row r="197" spans="1:90" ht="14.25">
      <c r="A197" s="167"/>
      <c r="B197" s="50"/>
      <c r="C197" s="50"/>
      <c r="D197" s="50"/>
      <c r="E197" s="50"/>
      <c r="F197" s="50"/>
      <c r="G197" s="50"/>
      <c r="H197" s="47"/>
      <c r="I197" s="47"/>
      <c r="J197" s="47"/>
      <c r="K197" s="47"/>
      <c r="L197" s="47"/>
      <c r="M197" s="47"/>
      <c r="N197" s="47"/>
      <c r="O197" s="47"/>
      <c r="P197" s="47"/>
      <c r="Q197" s="47"/>
      <c r="R197" s="47"/>
      <c r="S197" s="47"/>
      <c r="T197" s="47"/>
      <c r="U197" s="47"/>
      <c r="V197" s="50"/>
      <c r="W197" s="50"/>
      <c r="X197" s="50"/>
      <c r="Y197" s="50"/>
      <c r="Z197" s="50"/>
      <c r="AA197" s="50"/>
      <c r="AB197" s="50"/>
      <c r="AC197" s="48"/>
      <c r="AD197" s="50"/>
      <c r="AE197" s="50"/>
      <c r="AF197" s="50"/>
      <c r="AG197" s="50"/>
      <c r="AH197" s="50"/>
      <c r="AI197" s="50"/>
      <c r="AJ197" s="50"/>
      <c r="AK197" s="50"/>
      <c r="AL197" s="50"/>
      <c r="AM197" s="50"/>
      <c r="AN197" s="50"/>
      <c r="AO197" s="50"/>
      <c r="AP197" s="50"/>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row>
    <row r="198" spans="1:90" ht="14.25">
      <c r="A198" s="167"/>
      <c r="B198" s="50"/>
      <c r="C198" s="50"/>
      <c r="D198" s="50"/>
      <c r="E198" s="50"/>
      <c r="F198" s="50"/>
      <c r="G198" s="50"/>
      <c r="H198" s="47"/>
      <c r="I198" s="47"/>
      <c r="J198" s="47"/>
      <c r="K198" s="47"/>
      <c r="L198" s="47"/>
      <c r="M198" s="47"/>
      <c r="N198" s="47"/>
      <c r="O198" s="47"/>
      <c r="P198" s="47"/>
      <c r="Q198" s="47"/>
      <c r="R198" s="47"/>
      <c r="S198" s="47"/>
      <c r="T198" s="47"/>
      <c r="U198" s="47"/>
      <c r="V198" s="50"/>
      <c r="W198" s="50"/>
      <c r="X198" s="50"/>
      <c r="Y198" s="50"/>
      <c r="Z198" s="50"/>
      <c r="AA198" s="50"/>
      <c r="AB198" s="50"/>
      <c r="AC198" s="48"/>
      <c r="AD198" s="50"/>
      <c r="AE198" s="50"/>
      <c r="AF198" s="50"/>
      <c r="AG198" s="50"/>
      <c r="AH198" s="50"/>
      <c r="AI198" s="50"/>
      <c r="AJ198" s="50"/>
      <c r="AK198" s="50"/>
      <c r="AL198" s="50"/>
      <c r="AM198" s="50"/>
      <c r="AN198" s="50"/>
      <c r="AO198" s="50"/>
      <c r="AP198" s="50"/>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row>
    <row r="199" spans="1:90" ht="14.25">
      <c r="A199" s="167"/>
      <c r="B199" s="50"/>
      <c r="C199" s="50"/>
      <c r="D199" s="50"/>
      <c r="E199" s="50"/>
      <c r="F199" s="50"/>
      <c r="G199" s="50"/>
      <c r="H199" s="47"/>
      <c r="I199" s="47"/>
      <c r="J199" s="47"/>
      <c r="K199" s="47"/>
      <c r="L199" s="47"/>
      <c r="M199" s="47"/>
      <c r="N199" s="47"/>
      <c r="O199" s="47"/>
      <c r="P199" s="47"/>
      <c r="Q199" s="47"/>
      <c r="R199" s="47"/>
      <c r="S199" s="47"/>
      <c r="T199" s="47"/>
      <c r="U199" s="47"/>
      <c r="V199" s="50"/>
      <c r="W199" s="50"/>
      <c r="X199" s="50"/>
      <c r="Y199" s="50"/>
      <c r="Z199" s="50"/>
      <c r="AA199" s="50"/>
      <c r="AB199" s="50"/>
      <c r="AC199" s="48"/>
      <c r="AD199" s="50"/>
      <c r="AE199" s="50"/>
      <c r="AF199" s="50"/>
      <c r="AG199" s="50"/>
      <c r="AH199" s="50"/>
      <c r="AI199" s="50"/>
      <c r="AJ199" s="50"/>
      <c r="AK199" s="50"/>
      <c r="AL199" s="50"/>
      <c r="AM199" s="50"/>
      <c r="AN199" s="50"/>
      <c r="AO199" s="50"/>
      <c r="AP199" s="50"/>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row>
    <row r="200" spans="1:90" ht="14.25">
      <c r="A200" s="167"/>
      <c r="B200" s="50"/>
      <c r="C200" s="50"/>
      <c r="D200" s="50"/>
      <c r="E200" s="50"/>
      <c r="F200" s="50"/>
      <c r="G200" s="50"/>
      <c r="H200" s="47"/>
      <c r="I200" s="47"/>
      <c r="J200" s="47"/>
      <c r="K200" s="47"/>
      <c r="L200" s="47"/>
      <c r="M200" s="47"/>
      <c r="N200" s="47"/>
      <c r="O200" s="47"/>
      <c r="P200" s="47"/>
      <c r="Q200" s="47"/>
      <c r="R200" s="47"/>
      <c r="S200" s="47"/>
      <c r="T200" s="47"/>
      <c r="U200" s="47"/>
      <c r="V200" s="50"/>
      <c r="W200" s="50"/>
      <c r="X200" s="50"/>
      <c r="Y200" s="50"/>
      <c r="Z200" s="50"/>
      <c r="AA200" s="50"/>
      <c r="AB200" s="50"/>
      <c r="AC200" s="48"/>
      <c r="AD200" s="50"/>
      <c r="AE200" s="50"/>
      <c r="AF200" s="50"/>
      <c r="AG200" s="50"/>
      <c r="AH200" s="50"/>
      <c r="AI200" s="50"/>
      <c r="AJ200" s="50"/>
      <c r="AK200" s="50"/>
      <c r="AL200" s="50"/>
      <c r="AM200" s="50"/>
      <c r="AN200" s="50"/>
      <c r="AO200" s="50"/>
      <c r="AP200" s="50"/>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row>
    <row r="201" spans="1:90" ht="14.25">
      <c r="A201" s="167"/>
      <c r="B201" s="50"/>
      <c r="C201" s="50"/>
      <c r="D201" s="50"/>
      <c r="E201" s="50"/>
      <c r="F201" s="50"/>
      <c r="G201" s="50"/>
      <c r="H201" s="47"/>
      <c r="I201" s="47"/>
      <c r="J201" s="47"/>
      <c r="K201" s="47"/>
      <c r="L201" s="47"/>
      <c r="M201" s="47"/>
      <c r="N201" s="47"/>
      <c r="O201" s="47"/>
      <c r="P201" s="47"/>
      <c r="Q201" s="47"/>
      <c r="R201" s="47"/>
      <c r="S201" s="47"/>
      <c r="T201" s="47"/>
      <c r="U201" s="47"/>
      <c r="V201" s="50"/>
      <c r="W201" s="50"/>
      <c r="X201" s="50"/>
      <c r="Y201" s="50"/>
      <c r="Z201" s="50"/>
      <c r="AA201" s="50"/>
      <c r="AB201" s="50"/>
      <c r="AC201" s="48"/>
      <c r="AD201" s="50"/>
      <c r="AE201" s="50"/>
      <c r="AF201" s="50"/>
      <c r="AG201" s="50"/>
      <c r="AH201" s="50"/>
      <c r="AI201" s="50"/>
      <c r="AJ201" s="50"/>
      <c r="AK201" s="50"/>
      <c r="AL201" s="50"/>
      <c r="AM201" s="50"/>
      <c r="AN201" s="50"/>
      <c r="AO201" s="50"/>
      <c r="AP201" s="50"/>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row>
    <row r="202" spans="1:90" ht="14.25">
      <c r="A202" s="167"/>
      <c r="B202" s="50"/>
      <c r="C202" s="50"/>
      <c r="D202" s="50"/>
      <c r="E202" s="50"/>
      <c r="F202" s="50"/>
      <c r="G202" s="50"/>
      <c r="H202" s="47"/>
      <c r="I202" s="47"/>
      <c r="J202" s="47"/>
      <c r="K202" s="47"/>
      <c r="L202" s="47"/>
      <c r="M202" s="47"/>
      <c r="N202" s="47"/>
      <c r="O202" s="47"/>
      <c r="P202" s="47"/>
      <c r="Q202" s="47"/>
      <c r="R202" s="47"/>
      <c r="S202" s="47"/>
      <c r="T202" s="47"/>
      <c r="U202" s="47"/>
      <c r="V202" s="50"/>
      <c r="W202" s="50"/>
      <c r="X202" s="50"/>
      <c r="Y202" s="50"/>
      <c r="Z202" s="50"/>
      <c r="AA202" s="50"/>
      <c r="AB202" s="50"/>
      <c r="AC202" s="48"/>
      <c r="AD202" s="50"/>
      <c r="AE202" s="50"/>
      <c r="AF202" s="50"/>
      <c r="AG202" s="50"/>
      <c r="AH202" s="50"/>
      <c r="AI202" s="50"/>
      <c r="AJ202" s="50"/>
      <c r="AK202" s="50"/>
      <c r="AL202" s="50"/>
      <c r="AM202" s="50"/>
      <c r="AN202" s="50"/>
      <c r="AO202" s="50"/>
      <c r="AP202" s="50"/>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row>
    <row r="203" spans="1:90" ht="14.25">
      <c r="A203" s="167"/>
      <c r="B203" s="50"/>
      <c r="C203" s="50"/>
      <c r="D203" s="50"/>
      <c r="E203" s="50"/>
      <c r="F203" s="50"/>
      <c r="G203" s="50"/>
      <c r="H203" s="47"/>
      <c r="I203" s="47"/>
      <c r="J203" s="47"/>
      <c r="K203" s="47"/>
      <c r="L203" s="47"/>
      <c r="M203" s="47"/>
      <c r="N203" s="47"/>
      <c r="O203" s="47"/>
      <c r="P203" s="47"/>
      <c r="Q203" s="47"/>
      <c r="R203" s="47"/>
      <c r="S203" s="47"/>
      <c r="T203" s="47"/>
      <c r="U203" s="47"/>
      <c r="V203" s="50"/>
      <c r="W203" s="50"/>
      <c r="X203" s="50"/>
      <c r="Y203" s="50"/>
      <c r="Z203" s="50"/>
      <c r="AA203" s="50"/>
      <c r="AB203" s="50"/>
      <c r="AC203" s="48"/>
      <c r="AD203" s="50"/>
      <c r="AE203" s="50"/>
      <c r="AF203" s="50"/>
      <c r="AG203" s="50"/>
      <c r="AH203" s="50"/>
      <c r="AI203" s="50"/>
      <c r="AJ203" s="50"/>
      <c r="AK203" s="50"/>
      <c r="AL203" s="50"/>
      <c r="AM203" s="50"/>
      <c r="AN203" s="50"/>
      <c r="AO203" s="50"/>
      <c r="AP203" s="50"/>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row>
    <row r="204" spans="1:90" ht="14.25">
      <c r="A204" s="167"/>
      <c r="B204" s="50"/>
      <c r="C204" s="50"/>
      <c r="D204" s="50"/>
      <c r="E204" s="50"/>
      <c r="F204" s="50"/>
      <c r="G204" s="50"/>
      <c r="H204" s="47"/>
      <c r="I204" s="47"/>
      <c r="J204" s="47"/>
      <c r="K204" s="47"/>
      <c r="L204" s="47"/>
      <c r="M204" s="47"/>
      <c r="N204" s="47"/>
      <c r="O204" s="47"/>
      <c r="P204" s="47"/>
      <c r="Q204" s="47"/>
      <c r="R204" s="47"/>
      <c r="S204" s="47"/>
      <c r="T204" s="47"/>
      <c r="U204" s="47"/>
      <c r="V204" s="50"/>
      <c r="W204" s="50"/>
      <c r="X204" s="50"/>
      <c r="Y204" s="50"/>
      <c r="Z204" s="50"/>
      <c r="AA204" s="50"/>
      <c r="AB204" s="50"/>
      <c r="AC204" s="48"/>
      <c r="AD204" s="50"/>
      <c r="AE204" s="50"/>
      <c r="AF204" s="50"/>
      <c r="AG204" s="50"/>
      <c r="AH204" s="50"/>
      <c r="AI204" s="50"/>
      <c r="AJ204" s="50"/>
      <c r="AK204" s="50"/>
      <c r="AL204" s="50"/>
      <c r="AM204" s="50"/>
      <c r="AN204" s="50"/>
      <c r="AO204" s="50"/>
      <c r="AP204" s="50"/>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row>
    <row r="205" spans="1:90" ht="14.25">
      <c r="A205" s="167"/>
      <c r="B205" s="50"/>
      <c r="C205" s="50"/>
      <c r="D205" s="50"/>
      <c r="E205" s="50"/>
      <c r="F205" s="50"/>
      <c r="G205" s="50"/>
      <c r="H205" s="47"/>
      <c r="I205" s="47"/>
      <c r="J205" s="47"/>
      <c r="K205" s="47"/>
      <c r="L205" s="47"/>
      <c r="M205" s="47"/>
      <c r="N205" s="47"/>
      <c r="O205" s="47"/>
      <c r="P205" s="47"/>
      <c r="Q205" s="47"/>
      <c r="R205" s="47"/>
      <c r="S205" s="47"/>
      <c r="T205" s="47"/>
      <c r="U205" s="47"/>
      <c r="V205" s="50"/>
      <c r="W205" s="50"/>
      <c r="X205" s="50"/>
      <c r="Y205" s="50"/>
      <c r="Z205" s="50"/>
      <c r="AA205" s="50"/>
      <c r="AB205" s="50"/>
      <c r="AC205" s="48"/>
      <c r="AD205" s="50"/>
      <c r="AE205" s="50"/>
      <c r="AF205" s="50"/>
      <c r="AG205" s="50"/>
      <c r="AH205" s="50"/>
      <c r="AI205" s="50"/>
      <c r="AJ205" s="50"/>
      <c r="AK205" s="50"/>
      <c r="AL205" s="50"/>
      <c r="AM205" s="50"/>
      <c r="AN205" s="50"/>
      <c r="AO205" s="50"/>
      <c r="AP205" s="50"/>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row>
    <row r="206" spans="1:90" ht="14.25">
      <c r="A206" s="167"/>
      <c r="B206" s="50"/>
      <c r="C206" s="50"/>
      <c r="D206" s="50"/>
      <c r="E206" s="50"/>
      <c r="F206" s="50"/>
      <c r="G206" s="50"/>
      <c r="H206" s="47"/>
      <c r="I206" s="47"/>
      <c r="J206" s="47"/>
      <c r="K206" s="47"/>
      <c r="L206" s="47"/>
      <c r="M206" s="47"/>
      <c r="N206" s="47"/>
      <c r="O206" s="47"/>
      <c r="P206" s="47"/>
      <c r="Q206" s="47"/>
      <c r="R206" s="47"/>
      <c r="S206" s="47"/>
      <c r="T206" s="47"/>
      <c r="U206" s="47"/>
      <c r="V206" s="50"/>
      <c r="W206" s="50"/>
      <c r="X206" s="50"/>
      <c r="Y206" s="50"/>
      <c r="Z206" s="50"/>
      <c r="AA206" s="50"/>
      <c r="AB206" s="50"/>
      <c r="AC206" s="48"/>
      <c r="AD206" s="50"/>
      <c r="AE206" s="50"/>
      <c r="AF206" s="50"/>
      <c r="AG206" s="50"/>
      <c r="AH206" s="50"/>
      <c r="AI206" s="50"/>
      <c r="AJ206" s="50"/>
      <c r="AK206" s="50"/>
      <c r="AL206" s="50"/>
      <c r="AM206" s="50"/>
      <c r="AN206" s="50"/>
      <c r="AO206" s="50"/>
      <c r="AP206" s="50"/>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row>
    <row r="207" spans="1:90" ht="14.25">
      <c r="A207" s="167"/>
      <c r="B207" s="50"/>
      <c r="C207" s="50"/>
      <c r="D207" s="50"/>
      <c r="E207" s="50"/>
      <c r="F207" s="50"/>
      <c r="G207" s="50"/>
      <c r="H207" s="47"/>
      <c r="I207" s="47"/>
      <c r="J207" s="47"/>
      <c r="K207" s="47"/>
      <c r="L207" s="47"/>
      <c r="M207" s="47"/>
      <c r="N207" s="47"/>
      <c r="O207" s="47"/>
      <c r="P207" s="47"/>
      <c r="Q207" s="47"/>
      <c r="R207" s="47"/>
      <c r="S207" s="47"/>
      <c r="T207" s="47"/>
      <c r="U207" s="47"/>
      <c r="V207" s="50"/>
      <c r="W207" s="50"/>
      <c r="X207" s="50"/>
      <c r="Y207" s="50"/>
      <c r="Z207" s="50"/>
      <c r="AA207" s="50"/>
      <c r="AB207" s="50"/>
      <c r="AC207" s="48"/>
      <c r="AD207" s="50"/>
      <c r="AE207" s="50"/>
      <c r="AF207" s="50"/>
      <c r="AG207" s="50"/>
      <c r="AH207" s="50"/>
      <c r="AI207" s="50"/>
      <c r="AJ207" s="50"/>
      <c r="AK207" s="50"/>
      <c r="AL207" s="50"/>
      <c r="AM207" s="50"/>
      <c r="AN207" s="50"/>
      <c r="AO207" s="50"/>
      <c r="AP207" s="50"/>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row>
    <row r="208" spans="1:90" ht="14.25">
      <c r="A208" s="167"/>
      <c r="B208" s="50"/>
      <c r="C208" s="50"/>
      <c r="D208" s="50"/>
      <c r="E208" s="50"/>
      <c r="F208" s="50"/>
      <c r="G208" s="50"/>
      <c r="H208" s="47"/>
      <c r="I208" s="47"/>
      <c r="J208" s="47"/>
      <c r="K208" s="47"/>
      <c r="L208" s="47"/>
      <c r="M208" s="47"/>
      <c r="N208" s="47"/>
      <c r="O208" s="47"/>
      <c r="P208" s="47"/>
      <c r="Q208" s="47"/>
      <c r="R208" s="47"/>
      <c r="S208" s="47"/>
      <c r="T208" s="47"/>
      <c r="U208" s="47"/>
      <c r="V208" s="50"/>
      <c r="W208" s="50"/>
      <c r="X208" s="50"/>
      <c r="Y208" s="50"/>
      <c r="Z208" s="50"/>
      <c r="AA208" s="50"/>
      <c r="AB208" s="50"/>
      <c r="AC208" s="48"/>
      <c r="AD208" s="50"/>
      <c r="AE208" s="50"/>
      <c r="AF208" s="50"/>
      <c r="AG208" s="50"/>
      <c r="AH208" s="50"/>
      <c r="AI208" s="50"/>
      <c r="AJ208" s="50"/>
      <c r="AK208" s="50"/>
      <c r="AL208" s="50"/>
      <c r="AM208" s="50"/>
      <c r="AN208" s="50"/>
      <c r="AO208" s="50"/>
      <c r="AP208" s="50"/>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row>
    <row r="209" spans="1:90" ht="14.25">
      <c r="A209" s="167"/>
      <c r="B209" s="50"/>
      <c r="C209" s="50"/>
      <c r="D209" s="50"/>
      <c r="E209" s="50"/>
      <c r="F209" s="50"/>
      <c r="G209" s="50"/>
      <c r="H209" s="47"/>
      <c r="I209" s="47"/>
      <c r="J209" s="47"/>
      <c r="K209" s="47"/>
      <c r="L209" s="47"/>
      <c r="M209" s="47"/>
      <c r="N209" s="47"/>
      <c r="O209" s="47"/>
      <c r="P209" s="47"/>
      <c r="Q209" s="47"/>
      <c r="R209" s="47"/>
      <c r="S209" s="47"/>
      <c r="T209" s="47"/>
      <c r="U209" s="47"/>
      <c r="V209" s="50"/>
      <c r="W209" s="50"/>
      <c r="X209" s="50"/>
      <c r="Y209" s="50"/>
      <c r="Z209" s="50"/>
      <c r="AA209" s="50"/>
      <c r="AB209" s="50"/>
      <c r="AC209" s="48"/>
      <c r="AD209" s="50"/>
      <c r="AE209" s="50"/>
      <c r="AF209" s="50"/>
      <c r="AG209" s="50"/>
      <c r="AH209" s="50"/>
      <c r="AI209" s="50"/>
      <c r="AJ209" s="50"/>
      <c r="AK209" s="50"/>
      <c r="AL209" s="50"/>
      <c r="AM209" s="50"/>
      <c r="AN209" s="50"/>
      <c r="AO209" s="50"/>
      <c r="AP209" s="50"/>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row>
    <row r="210" spans="1:90" ht="14.25">
      <c r="A210" s="167"/>
      <c r="B210" s="50"/>
      <c r="C210" s="50"/>
      <c r="D210" s="50"/>
      <c r="E210" s="50"/>
      <c r="F210" s="50"/>
      <c r="G210" s="50"/>
      <c r="H210" s="47"/>
      <c r="I210" s="47"/>
      <c r="J210" s="47"/>
      <c r="K210" s="47"/>
      <c r="L210" s="47"/>
      <c r="M210" s="47"/>
      <c r="N210" s="47"/>
      <c r="O210" s="47"/>
      <c r="P210" s="47"/>
      <c r="Q210" s="47"/>
      <c r="R210" s="47"/>
      <c r="S210" s="47"/>
      <c r="T210" s="47"/>
      <c r="U210" s="47"/>
      <c r="V210" s="50"/>
      <c r="W210" s="50"/>
      <c r="X210" s="50"/>
      <c r="Y210" s="50"/>
      <c r="Z210" s="50"/>
      <c r="AA210" s="50"/>
      <c r="AB210" s="50"/>
      <c r="AC210" s="48"/>
      <c r="AD210" s="50"/>
      <c r="AE210" s="50"/>
      <c r="AF210" s="50"/>
      <c r="AG210" s="50"/>
      <c r="AH210" s="50"/>
      <c r="AI210" s="50"/>
      <c r="AJ210" s="50"/>
      <c r="AK210" s="50"/>
      <c r="AL210" s="50"/>
      <c r="AM210" s="50"/>
      <c r="AN210" s="50"/>
      <c r="AO210" s="50"/>
      <c r="AP210" s="50"/>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row>
    <row r="211" spans="1:90" ht="14.25">
      <c r="A211" s="167"/>
      <c r="B211" s="50"/>
      <c r="C211" s="50"/>
      <c r="D211" s="50"/>
      <c r="E211" s="50"/>
      <c r="F211" s="50"/>
      <c r="G211" s="50"/>
      <c r="H211" s="47"/>
      <c r="I211" s="47"/>
      <c r="J211" s="47"/>
      <c r="K211" s="47"/>
      <c r="L211" s="47"/>
      <c r="M211" s="47"/>
      <c r="N211" s="47"/>
      <c r="O211" s="47"/>
      <c r="P211" s="47"/>
      <c r="Q211" s="47"/>
      <c r="R211" s="47"/>
      <c r="S211" s="47"/>
      <c r="T211" s="47"/>
      <c r="U211" s="47"/>
      <c r="V211" s="50"/>
      <c r="W211" s="50"/>
      <c r="X211" s="50"/>
      <c r="Y211" s="50"/>
      <c r="Z211" s="50"/>
      <c r="AA211" s="50"/>
      <c r="AB211" s="50"/>
      <c r="AC211" s="48"/>
      <c r="AD211" s="50"/>
      <c r="AE211" s="50"/>
      <c r="AF211" s="50"/>
      <c r="AG211" s="50"/>
      <c r="AH211" s="50"/>
      <c r="AI211" s="50"/>
      <c r="AJ211" s="50"/>
      <c r="AK211" s="50"/>
      <c r="AL211" s="50"/>
      <c r="AM211" s="50"/>
      <c r="AN211" s="50"/>
      <c r="AO211" s="50"/>
      <c r="AP211" s="50"/>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row>
    <row r="212" spans="1:90" ht="14.25">
      <c r="A212" s="167"/>
      <c r="B212" s="50"/>
      <c r="C212" s="50"/>
      <c r="D212" s="50"/>
      <c r="E212" s="50"/>
      <c r="F212" s="50"/>
      <c r="G212" s="50"/>
      <c r="H212" s="47"/>
      <c r="I212" s="47"/>
      <c r="J212" s="47"/>
      <c r="K212" s="47"/>
      <c r="L212" s="47"/>
      <c r="M212" s="47"/>
      <c r="N212" s="47"/>
      <c r="O212" s="47"/>
      <c r="P212" s="47"/>
      <c r="Q212" s="47"/>
      <c r="R212" s="47"/>
      <c r="S212" s="47"/>
      <c r="T212" s="47"/>
      <c r="U212" s="47"/>
      <c r="V212" s="50"/>
      <c r="W212" s="50"/>
      <c r="X212" s="50"/>
      <c r="Y212" s="50"/>
      <c r="Z212" s="50"/>
      <c r="AA212" s="50"/>
      <c r="AB212" s="50"/>
      <c r="AC212" s="48"/>
      <c r="AD212" s="50"/>
      <c r="AE212" s="50"/>
      <c r="AF212" s="50"/>
      <c r="AG212" s="50"/>
      <c r="AH212" s="50"/>
      <c r="AI212" s="50"/>
      <c r="AJ212" s="50"/>
      <c r="AK212" s="50"/>
      <c r="AL212" s="50"/>
      <c r="AM212" s="50"/>
      <c r="AN212" s="50"/>
      <c r="AO212" s="50"/>
      <c r="AP212" s="50"/>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row>
    <row r="213" spans="1:90" ht="14.25">
      <c r="A213" s="167"/>
      <c r="B213" s="50"/>
      <c r="C213" s="50"/>
      <c r="D213" s="50"/>
      <c r="E213" s="50"/>
      <c r="F213" s="50"/>
      <c r="G213" s="50"/>
      <c r="H213" s="47"/>
      <c r="I213" s="47"/>
      <c r="J213" s="47"/>
      <c r="K213" s="47"/>
      <c r="L213" s="47"/>
      <c r="M213" s="47"/>
      <c r="N213" s="47"/>
      <c r="O213" s="47"/>
      <c r="P213" s="47"/>
      <c r="Q213" s="47"/>
      <c r="R213" s="47"/>
      <c r="S213" s="47"/>
      <c r="T213" s="47"/>
      <c r="U213" s="47"/>
      <c r="V213" s="50"/>
      <c r="W213" s="50"/>
      <c r="X213" s="50"/>
      <c r="Y213" s="50"/>
      <c r="Z213" s="50"/>
      <c r="AA213" s="50"/>
      <c r="AB213" s="50"/>
      <c r="AC213" s="48"/>
      <c r="AD213" s="50"/>
      <c r="AE213" s="50"/>
      <c r="AF213" s="50"/>
      <c r="AG213" s="50"/>
      <c r="AH213" s="50"/>
      <c r="AI213" s="50"/>
      <c r="AJ213" s="50"/>
      <c r="AK213" s="50"/>
      <c r="AL213" s="50"/>
      <c r="AM213" s="50"/>
      <c r="AN213" s="50"/>
      <c r="AO213" s="50"/>
      <c r="AP213" s="50"/>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row>
    <row r="214" spans="1:90" ht="14.25">
      <c r="A214" s="167"/>
      <c r="B214" s="50"/>
      <c r="C214" s="50"/>
      <c r="D214" s="50"/>
      <c r="E214" s="50"/>
      <c r="F214" s="50"/>
      <c r="G214" s="50"/>
      <c r="H214" s="47"/>
      <c r="I214" s="47"/>
      <c r="J214" s="47"/>
      <c r="K214" s="47"/>
      <c r="L214" s="47"/>
      <c r="M214" s="47"/>
      <c r="N214" s="47"/>
      <c r="O214" s="47"/>
      <c r="P214" s="47"/>
      <c r="Q214" s="47"/>
      <c r="R214" s="47"/>
      <c r="S214" s="47"/>
      <c r="T214" s="47"/>
      <c r="U214" s="47"/>
      <c r="V214" s="50"/>
      <c r="W214" s="50"/>
      <c r="X214" s="50"/>
      <c r="Y214" s="50"/>
      <c r="Z214" s="50"/>
      <c r="AA214" s="50"/>
      <c r="AB214" s="50"/>
      <c r="AC214" s="48"/>
      <c r="AD214" s="50"/>
      <c r="AE214" s="50"/>
      <c r="AF214" s="50"/>
      <c r="AG214" s="50"/>
      <c r="AH214" s="50"/>
      <c r="AI214" s="50"/>
      <c r="AJ214" s="50"/>
      <c r="AK214" s="50"/>
      <c r="AL214" s="50"/>
      <c r="AM214" s="50"/>
      <c r="AN214" s="50"/>
      <c r="AO214" s="50"/>
      <c r="AP214" s="50"/>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row>
    <row r="215" spans="1:90" ht="14.25">
      <c r="A215" s="167"/>
      <c r="B215" s="50"/>
      <c r="C215" s="50"/>
      <c r="D215" s="50"/>
      <c r="E215" s="50"/>
      <c r="F215" s="50"/>
      <c r="G215" s="50"/>
      <c r="H215" s="47"/>
      <c r="I215" s="47"/>
      <c r="J215" s="47"/>
      <c r="K215" s="47"/>
      <c r="L215" s="47"/>
      <c r="M215" s="47"/>
      <c r="N215" s="47"/>
      <c r="O215" s="47"/>
      <c r="P215" s="47"/>
      <c r="Q215" s="47"/>
      <c r="R215" s="47"/>
      <c r="S215" s="47"/>
      <c r="T215" s="47"/>
      <c r="U215" s="47"/>
      <c r="V215" s="50"/>
      <c r="W215" s="50"/>
      <c r="X215" s="50"/>
      <c r="Y215" s="50"/>
      <c r="Z215" s="50"/>
      <c r="AA215" s="50"/>
      <c r="AB215" s="50"/>
      <c r="AC215" s="48"/>
      <c r="AD215" s="50"/>
      <c r="AE215" s="50"/>
      <c r="AF215" s="50"/>
      <c r="AG215" s="50"/>
      <c r="AH215" s="50"/>
      <c r="AI215" s="50"/>
      <c r="AJ215" s="50"/>
      <c r="AK215" s="50"/>
      <c r="AL215" s="50"/>
      <c r="AM215" s="50"/>
      <c r="AN215" s="50"/>
      <c r="AO215" s="50"/>
      <c r="AP215" s="50"/>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row>
    <row r="216" spans="1:90" ht="14.25">
      <c r="A216" s="167"/>
      <c r="B216" s="50"/>
      <c r="C216" s="50"/>
      <c r="D216" s="50"/>
      <c r="E216" s="50"/>
      <c r="F216" s="50"/>
      <c r="G216" s="50"/>
      <c r="H216" s="47"/>
      <c r="I216" s="47"/>
      <c r="J216" s="47"/>
      <c r="K216" s="47"/>
      <c r="L216" s="47"/>
      <c r="M216" s="47"/>
      <c r="N216" s="47"/>
      <c r="O216" s="47"/>
      <c r="P216" s="47"/>
      <c r="Q216" s="47"/>
      <c r="R216" s="47"/>
      <c r="S216" s="47"/>
      <c r="T216" s="47"/>
      <c r="U216" s="47"/>
      <c r="V216" s="50"/>
      <c r="W216" s="50"/>
      <c r="X216" s="50"/>
      <c r="Y216" s="50"/>
      <c r="Z216" s="50"/>
      <c r="AA216" s="50"/>
      <c r="AB216" s="50"/>
      <c r="AC216" s="48"/>
      <c r="AD216" s="50"/>
      <c r="AE216" s="50"/>
      <c r="AF216" s="50"/>
      <c r="AG216" s="50"/>
      <c r="AH216" s="50"/>
      <c r="AI216" s="50"/>
      <c r="AJ216" s="50"/>
      <c r="AK216" s="50"/>
      <c r="AL216" s="50"/>
      <c r="AM216" s="50"/>
      <c r="AN216" s="50"/>
      <c r="AO216" s="50"/>
      <c r="AP216" s="50"/>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row>
    <row r="217" spans="1:90" ht="14.25">
      <c r="A217" s="167"/>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48"/>
      <c r="AD217" s="50"/>
      <c r="AE217" s="50"/>
      <c r="AF217" s="50"/>
      <c r="AG217" s="50"/>
      <c r="AH217" s="50"/>
      <c r="AI217" s="50"/>
      <c r="AJ217" s="50"/>
      <c r="AK217" s="50"/>
      <c r="AL217" s="50"/>
      <c r="AM217" s="50"/>
      <c r="AN217" s="50"/>
      <c r="AO217" s="50"/>
      <c r="AP217" s="50"/>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row>
    <row r="218" spans="1:90" ht="14.25">
      <c r="A218" s="167"/>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48"/>
      <c r="AD218" s="50"/>
      <c r="AE218" s="50"/>
      <c r="AF218" s="50"/>
      <c r="AG218" s="50"/>
      <c r="AH218" s="50"/>
      <c r="AI218" s="50"/>
      <c r="AJ218" s="50"/>
      <c r="AK218" s="50"/>
      <c r="AL218" s="50"/>
      <c r="AM218" s="50"/>
      <c r="AN218" s="50"/>
      <c r="AO218" s="50"/>
      <c r="AP218" s="50"/>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row>
    <row r="219" spans="1:90" ht="14.25">
      <c r="A219" s="167"/>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48"/>
      <c r="AD219" s="50"/>
      <c r="AE219" s="50"/>
      <c r="AF219" s="50"/>
      <c r="AG219" s="50"/>
      <c r="AH219" s="50"/>
      <c r="AI219" s="50"/>
      <c r="AJ219" s="50"/>
      <c r="AK219" s="50"/>
      <c r="AL219" s="50"/>
      <c r="AM219" s="50"/>
      <c r="AN219" s="50"/>
      <c r="AO219" s="50"/>
      <c r="AP219" s="50"/>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row>
    <row r="220" spans="1:90" ht="14.25">
      <c r="A220" s="167"/>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48"/>
      <c r="AD220" s="50"/>
      <c r="AE220" s="50"/>
      <c r="AF220" s="50"/>
      <c r="AG220" s="50"/>
      <c r="AH220" s="50"/>
      <c r="AI220" s="50"/>
      <c r="AJ220" s="50"/>
      <c r="AK220" s="50"/>
      <c r="AL220" s="50"/>
      <c r="AM220" s="50"/>
      <c r="AN220" s="50"/>
      <c r="AO220" s="50"/>
      <c r="AP220" s="50"/>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row>
    <row r="221" spans="1:90" ht="14.25">
      <c r="A221" s="167"/>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48"/>
      <c r="AD221" s="50"/>
      <c r="AE221" s="50"/>
      <c r="AF221" s="50"/>
      <c r="AG221" s="50"/>
      <c r="AH221" s="50"/>
      <c r="AI221" s="50"/>
      <c r="AJ221" s="50"/>
      <c r="AK221" s="50"/>
      <c r="AL221" s="50"/>
      <c r="AM221" s="50"/>
      <c r="AN221" s="50"/>
      <c r="AO221" s="50"/>
      <c r="AP221" s="50"/>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row>
    <row r="222" spans="1:90" ht="14.25">
      <c r="A222" s="167"/>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48"/>
      <c r="AD222" s="50"/>
      <c r="AE222" s="50"/>
      <c r="AF222" s="50"/>
      <c r="AG222" s="50"/>
      <c r="AH222" s="50"/>
      <c r="AI222" s="50"/>
      <c r="AJ222" s="50"/>
      <c r="AK222" s="50"/>
      <c r="AL222" s="50"/>
      <c r="AM222" s="50"/>
      <c r="AN222" s="50"/>
      <c r="AO222" s="50"/>
      <c r="AP222" s="50"/>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row>
    <row r="223" spans="1:90" ht="14.25">
      <c r="A223" s="167"/>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48"/>
      <c r="AD223" s="50"/>
      <c r="AE223" s="50"/>
      <c r="AF223" s="50"/>
      <c r="AG223" s="50"/>
      <c r="AH223" s="50"/>
      <c r="AI223" s="50"/>
      <c r="AJ223" s="50"/>
      <c r="AK223" s="50"/>
      <c r="AL223" s="50"/>
      <c r="AM223" s="50"/>
      <c r="AN223" s="50"/>
      <c r="AO223" s="50"/>
      <c r="AP223" s="50"/>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row>
    <row r="224" spans="1:90" ht="14.25">
      <c r="A224" s="167"/>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48"/>
      <c r="AD224" s="50"/>
      <c r="AE224" s="50"/>
      <c r="AF224" s="50"/>
      <c r="AG224" s="50"/>
      <c r="AH224" s="50"/>
      <c r="AI224" s="50"/>
      <c r="AJ224" s="50"/>
      <c r="AK224" s="50"/>
      <c r="AL224" s="50"/>
      <c r="AM224" s="50"/>
      <c r="AN224" s="50"/>
      <c r="AO224" s="50"/>
      <c r="AP224" s="50"/>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row>
    <row r="225" spans="1:90" ht="14.25">
      <c r="A225" s="167"/>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48"/>
      <c r="AD225" s="50"/>
      <c r="AE225" s="50"/>
      <c r="AF225" s="50"/>
      <c r="AG225" s="50"/>
      <c r="AH225" s="50"/>
      <c r="AI225" s="50"/>
      <c r="AJ225" s="50"/>
      <c r="AK225" s="50"/>
      <c r="AL225" s="50"/>
      <c r="AM225" s="50"/>
      <c r="AN225" s="50"/>
      <c r="AO225" s="50"/>
      <c r="AP225" s="50"/>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row>
    <row r="226" spans="1:90" ht="14.25">
      <c r="A226" s="167"/>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48"/>
      <c r="AD226" s="50"/>
      <c r="AE226" s="50"/>
      <c r="AF226" s="50"/>
      <c r="AG226" s="50"/>
      <c r="AH226" s="50"/>
      <c r="AI226" s="50"/>
      <c r="AJ226" s="50"/>
      <c r="AK226" s="50"/>
      <c r="AL226" s="50"/>
      <c r="AM226" s="50"/>
      <c r="AN226" s="50"/>
      <c r="AO226" s="50"/>
      <c r="AP226" s="50"/>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row>
    <row r="227" spans="1:90" ht="14.25">
      <c r="A227" s="167"/>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48"/>
      <c r="AD227" s="50"/>
      <c r="AE227" s="50"/>
      <c r="AF227" s="50"/>
      <c r="AG227" s="50"/>
      <c r="AH227" s="50"/>
      <c r="AI227" s="50"/>
      <c r="AJ227" s="50"/>
      <c r="AK227" s="50"/>
      <c r="AL227" s="50"/>
      <c r="AM227" s="50"/>
      <c r="AN227" s="50"/>
      <c r="AO227" s="50"/>
      <c r="AP227" s="50"/>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row>
    <row r="228" spans="1:90" ht="14.25">
      <c r="A228" s="167"/>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48"/>
      <c r="AD228" s="50"/>
      <c r="AE228" s="50"/>
      <c r="AF228" s="50"/>
      <c r="AG228" s="50"/>
      <c r="AH228" s="50"/>
      <c r="AI228" s="50"/>
      <c r="AJ228" s="50"/>
      <c r="AK228" s="50"/>
      <c r="AL228" s="50"/>
      <c r="AM228" s="50"/>
      <c r="AN228" s="50"/>
      <c r="AO228" s="50"/>
      <c r="AP228" s="50"/>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row>
    <row r="229" spans="1:90" ht="14.25">
      <c r="A229" s="167"/>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48"/>
      <c r="AD229" s="50"/>
      <c r="AE229" s="50"/>
      <c r="AF229" s="50"/>
      <c r="AG229" s="50"/>
      <c r="AH229" s="50"/>
      <c r="AI229" s="50"/>
      <c r="AJ229" s="50"/>
      <c r="AK229" s="50"/>
      <c r="AL229" s="50"/>
      <c r="AM229" s="50"/>
      <c r="AN229" s="50"/>
      <c r="AO229" s="50"/>
      <c r="AP229" s="50"/>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row>
    <row r="230" spans="1:90" ht="14.25">
      <c r="A230" s="167"/>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48"/>
      <c r="AD230" s="50"/>
      <c r="AE230" s="50"/>
      <c r="AF230" s="50"/>
      <c r="AG230" s="50"/>
      <c r="AH230" s="50"/>
      <c r="AI230" s="50"/>
      <c r="AJ230" s="50"/>
      <c r="AK230" s="50"/>
      <c r="AL230" s="50"/>
      <c r="AM230" s="50"/>
      <c r="AN230" s="50"/>
      <c r="AO230" s="50"/>
      <c r="AP230" s="50"/>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row>
    <row r="231" spans="1:90" ht="14.25">
      <c r="A231" s="167"/>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48"/>
      <c r="AD231" s="50"/>
      <c r="AE231" s="50"/>
      <c r="AF231" s="50"/>
      <c r="AG231" s="50"/>
      <c r="AH231" s="50"/>
      <c r="AI231" s="50"/>
      <c r="AJ231" s="50"/>
      <c r="AK231" s="50"/>
      <c r="AL231" s="50"/>
      <c r="AM231" s="50"/>
      <c r="AN231" s="50"/>
      <c r="AO231" s="50"/>
      <c r="AP231" s="50"/>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row>
    <row r="232" spans="1:90" ht="14.25">
      <c r="A232" s="167"/>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48"/>
      <c r="AD232" s="50"/>
      <c r="AE232" s="50"/>
      <c r="AF232" s="50"/>
      <c r="AG232" s="50"/>
      <c r="AH232" s="50"/>
      <c r="AI232" s="50"/>
      <c r="AJ232" s="50"/>
      <c r="AK232" s="50"/>
      <c r="AL232" s="50"/>
      <c r="AM232" s="50"/>
      <c r="AN232" s="50"/>
      <c r="AO232" s="50"/>
      <c r="AP232" s="50"/>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row>
    <row r="233" spans="1:90" ht="14.25">
      <c r="A233" s="167"/>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48"/>
      <c r="AD233" s="50"/>
      <c r="AE233" s="50"/>
      <c r="AF233" s="50"/>
      <c r="AG233" s="50"/>
      <c r="AH233" s="50"/>
      <c r="AI233" s="50"/>
      <c r="AJ233" s="50"/>
      <c r="AK233" s="50"/>
      <c r="AL233" s="50"/>
      <c r="AM233" s="50"/>
      <c r="AN233" s="50"/>
      <c r="AO233" s="50"/>
      <c r="AP233" s="50"/>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row>
    <row r="234" spans="1:90" ht="14.25">
      <c r="A234" s="167"/>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48"/>
      <c r="AD234" s="50"/>
      <c r="AE234" s="50"/>
      <c r="AF234" s="50"/>
      <c r="AG234" s="50"/>
      <c r="AH234" s="50"/>
      <c r="AI234" s="50"/>
      <c r="AJ234" s="50"/>
      <c r="AK234" s="50"/>
      <c r="AL234" s="50"/>
      <c r="AM234" s="50"/>
      <c r="AN234" s="50"/>
      <c r="AO234" s="50"/>
      <c r="AP234" s="50"/>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row>
    <row r="235" spans="1:90" ht="14.25">
      <c r="A235" s="167"/>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48"/>
      <c r="AD235" s="50"/>
      <c r="AE235" s="50"/>
      <c r="AF235" s="50"/>
      <c r="AG235" s="50"/>
      <c r="AH235" s="50"/>
      <c r="AI235" s="50"/>
      <c r="AJ235" s="50"/>
      <c r="AK235" s="50"/>
      <c r="AL235" s="50"/>
      <c r="AM235" s="50"/>
      <c r="AN235" s="50"/>
      <c r="AO235" s="50"/>
      <c r="AP235" s="50"/>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row>
    <row r="236" spans="1:90" ht="14.25">
      <c r="A236" s="167"/>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48"/>
      <c r="AD236" s="50"/>
      <c r="AE236" s="50"/>
      <c r="AF236" s="50"/>
      <c r="AG236" s="50"/>
      <c r="AH236" s="50"/>
      <c r="AI236" s="50"/>
      <c r="AJ236" s="50"/>
      <c r="AK236" s="50"/>
      <c r="AL236" s="50"/>
      <c r="AM236" s="50"/>
      <c r="AN236" s="50"/>
      <c r="AO236" s="50"/>
      <c r="AP236" s="50"/>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row>
    <row r="237" spans="1:90" ht="14.25">
      <c r="A237" s="167"/>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48"/>
      <c r="AD237" s="50"/>
      <c r="AE237" s="50"/>
      <c r="AF237" s="50"/>
      <c r="AG237" s="50"/>
      <c r="AH237" s="50"/>
      <c r="AI237" s="50"/>
      <c r="AJ237" s="50"/>
      <c r="AK237" s="50"/>
      <c r="AL237" s="50"/>
      <c r="AM237" s="50"/>
      <c r="AN237" s="50"/>
      <c r="AO237" s="50"/>
      <c r="AP237" s="50"/>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row>
    <row r="238" spans="1:90" ht="14.25">
      <c r="A238" s="167"/>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48"/>
      <c r="AD238" s="50"/>
      <c r="AE238" s="50"/>
      <c r="AF238" s="50"/>
      <c r="AG238" s="50"/>
      <c r="AH238" s="50"/>
      <c r="AI238" s="50"/>
      <c r="AJ238" s="50"/>
      <c r="AK238" s="50"/>
      <c r="AL238" s="50"/>
      <c r="AM238" s="50"/>
      <c r="AN238" s="50"/>
      <c r="AO238" s="50"/>
      <c r="AP238" s="50"/>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row>
    <row r="239" spans="1:90" ht="14.25">
      <c r="A239" s="167"/>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48"/>
      <c r="AD239" s="50"/>
      <c r="AE239" s="50"/>
      <c r="AF239" s="50"/>
      <c r="AG239" s="50"/>
      <c r="AH239" s="50"/>
      <c r="AI239" s="50"/>
      <c r="AJ239" s="50"/>
      <c r="AK239" s="50"/>
      <c r="AL239" s="50"/>
      <c r="AM239" s="50"/>
      <c r="AN239" s="50"/>
      <c r="AO239" s="50"/>
      <c r="AP239" s="50"/>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row>
    <row r="240" spans="1:90" ht="14.25">
      <c r="A240" s="167"/>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48"/>
      <c r="AD240" s="50"/>
      <c r="AE240" s="50"/>
      <c r="AF240" s="50"/>
      <c r="AG240" s="50"/>
      <c r="AH240" s="50"/>
      <c r="AI240" s="50"/>
      <c r="AJ240" s="50"/>
      <c r="AK240" s="50"/>
      <c r="AL240" s="50"/>
      <c r="AM240" s="50"/>
      <c r="AN240" s="50"/>
      <c r="AO240" s="50"/>
      <c r="AP240" s="50"/>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row>
    <row r="241" spans="1:90" ht="14.25">
      <c r="A241" s="167"/>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48"/>
      <c r="AD241" s="50"/>
      <c r="AE241" s="50"/>
      <c r="AF241" s="50"/>
      <c r="AG241" s="50"/>
      <c r="AH241" s="50"/>
      <c r="AI241" s="50"/>
      <c r="AJ241" s="50"/>
      <c r="AK241" s="50"/>
      <c r="AL241" s="50"/>
      <c r="AM241" s="50"/>
      <c r="AN241" s="50"/>
      <c r="AO241" s="50"/>
      <c r="AP241" s="50"/>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row>
    <row r="242" spans="1:90" ht="14.25">
      <c r="A242" s="167"/>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48"/>
      <c r="AD242" s="50"/>
      <c r="AE242" s="50"/>
      <c r="AF242" s="50"/>
      <c r="AG242" s="50"/>
      <c r="AH242" s="50"/>
      <c r="AI242" s="50"/>
      <c r="AJ242" s="50"/>
      <c r="AK242" s="50"/>
      <c r="AL242" s="50"/>
      <c r="AM242" s="50"/>
      <c r="AN242" s="50"/>
      <c r="AO242" s="50"/>
      <c r="AP242" s="50"/>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row>
    <row r="243" spans="1:90" ht="14.25">
      <c r="A243" s="167"/>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48"/>
      <c r="AD243" s="50"/>
      <c r="AE243" s="50"/>
      <c r="AF243" s="50"/>
      <c r="AG243" s="50"/>
      <c r="AH243" s="50"/>
      <c r="AI243" s="50"/>
      <c r="AJ243" s="50"/>
      <c r="AK243" s="50"/>
      <c r="AL243" s="50"/>
      <c r="AM243" s="50"/>
      <c r="AN243" s="50"/>
      <c r="AO243" s="50"/>
      <c r="AP243" s="50"/>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row>
    <row r="244" spans="1:90" ht="14.25">
      <c r="A244" s="167"/>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48"/>
      <c r="AD244" s="50"/>
      <c r="AE244" s="50"/>
      <c r="AF244" s="50"/>
      <c r="AG244" s="50"/>
      <c r="AH244" s="50"/>
      <c r="AI244" s="50"/>
      <c r="AJ244" s="50"/>
      <c r="AK244" s="50"/>
      <c r="AL244" s="50"/>
      <c r="AM244" s="50"/>
      <c r="AN244" s="50"/>
      <c r="AO244" s="50"/>
      <c r="AP244" s="50"/>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row>
    <row r="245" spans="1:90" ht="14.25">
      <c r="A245" s="167"/>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48"/>
      <c r="AD245" s="50"/>
      <c r="AE245" s="50"/>
      <c r="AF245" s="50"/>
      <c r="AG245" s="50"/>
      <c r="AH245" s="50"/>
      <c r="AI245" s="50"/>
      <c r="AJ245" s="50"/>
      <c r="AK245" s="50"/>
      <c r="AL245" s="50"/>
      <c r="AM245" s="50"/>
      <c r="AN245" s="50"/>
      <c r="AO245" s="50"/>
      <c r="AP245" s="50"/>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row>
    <row r="246" spans="1:90" ht="14.25">
      <c r="A246" s="167"/>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48"/>
      <c r="AD246" s="50"/>
      <c r="AE246" s="50"/>
      <c r="AF246" s="50"/>
      <c r="AG246" s="50"/>
      <c r="AH246" s="50"/>
      <c r="AI246" s="50"/>
      <c r="AJ246" s="50"/>
      <c r="AK246" s="50"/>
      <c r="AL246" s="50"/>
      <c r="AM246" s="50"/>
      <c r="AN246" s="50"/>
      <c r="AO246" s="50"/>
      <c r="AP246" s="50"/>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row>
    <row r="247" spans="1:90" ht="14.25">
      <c r="A247" s="167"/>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48"/>
      <c r="AD247" s="50"/>
      <c r="AE247" s="50"/>
      <c r="AF247" s="50"/>
      <c r="AG247" s="50"/>
      <c r="AH247" s="50"/>
      <c r="AI247" s="50"/>
      <c r="AJ247" s="50"/>
      <c r="AK247" s="50"/>
      <c r="AL247" s="50"/>
      <c r="AM247" s="50"/>
      <c r="AN247" s="50"/>
      <c r="AO247" s="50"/>
      <c r="AP247" s="50"/>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row>
    <row r="248" spans="1:90" ht="14.25">
      <c r="A248" s="167"/>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48"/>
      <c r="AD248" s="50"/>
      <c r="AE248" s="50"/>
      <c r="AF248" s="50"/>
      <c r="AG248" s="50"/>
      <c r="AH248" s="50"/>
      <c r="AI248" s="50"/>
      <c r="AJ248" s="50"/>
      <c r="AK248" s="50"/>
      <c r="AL248" s="50"/>
      <c r="AM248" s="50"/>
      <c r="AN248" s="50"/>
      <c r="AO248" s="50"/>
      <c r="AP248" s="50"/>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row>
    <row r="249" spans="1:90" ht="14.25">
      <c r="A249" s="167"/>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48"/>
      <c r="AD249" s="50"/>
      <c r="AE249" s="50"/>
      <c r="AF249" s="50"/>
      <c r="AG249" s="50"/>
      <c r="AH249" s="50"/>
      <c r="AI249" s="50"/>
      <c r="AJ249" s="50"/>
      <c r="AK249" s="50"/>
      <c r="AL249" s="50"/>
      <c r="AM249" s="50"/>
      <c r="AN249" s="50"/>
      <c r="AO249" s="50"/>
      <c r="AP249" s="50"/>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row>
    <row r="250" spans="1:90" ht="14.25">
      <c r="A250" s="167"/>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48"/>
      <c r="AD250" s="50"/>
      <c r="AE250" s="50"/>
      <c r="AF250" s="50"/>
      <c r="AG250" s="50"/>
      <c r="AH250" s="50"/>
      <c r="AI250" s="50"/>
      <c r="AJ250" s="50"/>
      <c r="AK250" s="50"/>
      <c r="AL250" s="50"/>
      <c r="AM250" s="50"/>
      <c r="AN250" s="50"/>
      <c r="AO250" s="50"/>
      <c r="AP250" s="50"/>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row>
    <row r="251" spans="1:90" ht="14.25">
      <c r="A251" s="167"/>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48"/>
      <c r="AD251" s="50"/>
      <c r="AE251" s="50"/>
      <c r="AF251" s="50"/>
      <c r="AG251" s="50"/>
      <c r="AH251" s="50"/>
      <c r="AI251" s="50"/>
      <c r="AJ251" s="50"/>
      <c r="AK251" s="50"/>
      <c r="AL251" s="50"/>
      <c r="AM251" s="50"/>
      <c r="AN251" s="50"/>
      <c r="AO251" s="50"/>
      <c r="AP251" s="50"/>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row>
    <row r="252" spans="1:90" ht="14.25">
      <c r="A252" s="167"/>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48"/>
      <c r="AD252" s="50"/>
      <c r="AE252" s="50"/>
      <c r="AF252" s="50"/>
      <c r="AG252" s="50"/>
      <c r="AH252" s="50"/>
      <c r="AI252" s="50"/>
      <c r="AJ252" s="50"/>
      <c r="AK252" s="50"/>
      <c r="AL252" s="50"/>
      <c r="AM252" s="50"/>
      <c r="AN252" s="50"/>
      <c r="AO252" s="50"/>
      <c r="AP252" s="50"/>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row>
    <row r="253" spans="1:90" ht="14.25">
      <c r="A253" s="167"/>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48"/>
      <c r="AD253" s="50"/>
      <c r="AE253" s="50"/>
      <c r="AF253" s="50"/>
      <c r="AG253" s="50"/>
      <c r="AH253" s="50"/>
      <c r="AI253" s="50"/>
      <c r="AJ253" s="50"/>
      <c r="AK253" s="50"/>
      <c r="AL253" s="50"/>
      <c r="AM253" s="50"/>
      <c r="AN253" s="50"/>
      <c r="AO253" s="50"/>
      <c r="AP253" s="50"/>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row>
    <row r="254" spans="1:90" ht="14.25">
      <c r="A254" s="167"/>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48"/>
      <c r="AD254" s="50"/>
      <c r="AE254" s="50"/>
      <c r="AF254" s="50"/>
      <c r="AG254" s="50"/>
      <c r="AH254" s="50"/>
      <c r="AI254" s="50"/>
      <c r="AJ254" s="50"/>
      <c r="AK254" s="50"/>
      <c r="AL254" s="50"/>
      <c r="AM254" s="50"/>
      <c r="AN254" s="50"/>
      <c r="AO254" s="50"/>
      <c r="AP254" s="50"/>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row>
    <row r="255" spans="1:90" ht="14.25">
      <c r="A255" s="167"/>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48"/>
      <c r="AD255" s="50"/>
      <c r="AE255" s="50"/>
      <c r="AF255" s="50"/>
      <c r="AG255" s="50"/>
      <c r="AH255" s="50"/>
      <c r="AI255" s="50"/>
      <c r="AJ255" s="50"/>
      <c r="AK255" s="50"/>
      <c r="AL255" s="50"/>
      <c r="AM255" s="50"/>
      <c r="AN255" s="50"/>
      <c r="AO255" s="50"/>
      <c r="AP255" s="50"/>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row>
    <row r="256" spans="1:90" ht="14.25">
      <c r="A256" s="167"/>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48"/>
      <c r="AD256" s="50"/>
      <c r="AE256" s="50"/>
      <c r="AF256" s="50"/>
      <c r="AG256" s="50"/>
      <c r="AH256" s="50"/>
      <c r="AI256" s="50"/>
      <c r="AJ256" s="50"/>
      <c r="AK256" s="50"/>
      <c r="AL256" s="50"/>
      <c r="AM256" s="50"/>
      <c r="AN256" s="50"/>
      <c r="AO256" s="50"/>
      <c r="AP256" s="50"/>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row>
    <row r="257" spans="1:90" ht="14.25">
      <c r="A257" s="167"/>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48"/>
      <c r="AD257" s="50"/>
      <c r="AE257" s="50"/>
      <c r="AF257" s="50"/>
      <c r="AG257" s="50"/>
      <c r="AH257" s="50"/>
      <c r="AI257" s="50"/>
      <c r="AJ257" s="50"/>
      <c r="AK257" s="50"/>
      <c r="AL257" s="50"/>
      <c r="AM257" s="50"/>
      <c r="AN257" s="50"/>
      <c r="AO257" s="50"/>
      <c r="AP257" s="50"/>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row>
    <row r="258" spans="1:90" ht="14.25">
      <c r="A258" s="167"/>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48"/>
      <c r="AD258" s="50"/>
      <c r="AE258" s="50"/>
      <c r="AF258" s="50"/>
      <c r="AG258" s="50"/>
      <c r="AH258" s="50"/>
      <c r="AI258" s="50"/>
      <c r="AJ258" s="50"/>
      <c r="AK258" s="50"/>
      <c r="AL258" s="50"/>
      <c r="AM258" s="50"/>
      <c r="AN258" s="50"/>
      <c r="AO258" s="50"/>
      <c r="AP258" s="50"/>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row>
    <row r="259" spans="1:90" ht="14.25">
      <c r="A259" s="167"/>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48"/>
      <c r="AD259" s="50"/>
      <c r="AE259" s="50"/>
      <c r="AF259" s="50"/>
      <c r="AG259" s="50"/>
      <c r="AH259" s="50"/>
      <c r="AI259" s="50"/>
      <c r="AJ259" s="50"/>
      <c r="AK259" s="50"/>
      <c r="AL259" s="50"/>
      <c r="AM259" s="50"/>
      <c r="AN259" s="50"/>
      <c r="AO259" s="50"/>
      <c r="AP259" s="50"/>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row>
    <row r="260" spans="1:90" ht="14.25">
      <c r="A260" s="167"/>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48"/>
      <c r="AD260" s="50"/>
      <c r="AE260" s="50"/>
      <c r="AF260" s="50"/>
      <c r="AG260" s="50"/>
      <c r="AH260" s="50"/>
      <c r="AI260" s="50"/>
      <c r="AJ260" s="50"/>
      <c r="AK260" s="50"/>
      <c r="AL260" s="50"/>
      <c r="AM260" s="50"/>
      <c r="AN260" s="50"/>
      <c r="AO260" s="50"/>
      <c r="AP260" s="50"/>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row>
    <row r="261" spans="1:90" ht="14.25">
      <c r="A261" s="167"/>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48"/>
      <c r="AD261" s="50"/>
      <c r="AE261" s="50"/>
      <c r="AF261" s="50"/>
      <c r="AG261" s="50"/>
      <c r="AH261" s="50"/>
      <c r="AI261" s="50"/>
      <c r="AJ261" s="50"/>
      <c r="AK261" s="50"/>
      <c r="AL261" s="50"/>
      <c r="AM261" s="50"/>
      <c r="AN261" s="50"/>
      <c r="AO261" s="50"/>
      <c r="AP261" s="50"/>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row>
    <row r="262" spans="1:90" ht="14.25">
      <c r="A262" s="167"/>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48"/>
      <c r="AD262" s="50"/>
      <c r="AE262" s="50"/>
      <c r="AF262" s="50"/>
      <c r="AG262" s="50"/>
      <c r="AH262" s="50"/>
      <c r="AI262" s="50"/>
      <c r="AJ262" s="50"/>
      <c r="AK262" s="50"/>
      <c r="AL262" s="50"/>
      <c r="AM262" s="50"/>
      <c r="AN262" s="50"/>
      <c r="AO262" s="50"/>
      <c r="AP262" s="50"/>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row>
    <row r="263" spans="1:90" ht="14.25">
      <c r="A263" s="167"/>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48"/>
      <c r="AD263" s="50"/>
      <c r="AE263" s="50"/>
      <c r="AF263" s="50"/>
      <c r="AG263" s="50"/>
      <c r="AH263" s="50"/>
      <c r="AI263" s="50"/>
      <c r="AJ263" s="50"/>
      <c r="AK263" s="50"/>
      <c r="AL263" s="50"/>
      <c r="AM263" s="50"/>
      <c r="AN263" s="50"/>
      <c r="AO263" s="50"/>
      <c r="AP263" s="50"/>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row>
    <row r="264" spans="1:90" ht="14.25">
      <c r="A264" s="167"/>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48"/>
      <c r="AD264" s="50"/>
      <c r="AE264" s="50"/>
      <c r="AF264" s="50"/>
      <c r="AG264" s="50"/>
      <c r="AH264" s="50"/>
      <c r="AI264" s="50"/>
      <c r="AJ264" s="50"/>
      <c r="AK264" s="50"/>
      <c r="AL264" s="50"/>
      <c r="AM264" s="50"/>
      <c r="AN264" s="50"/>
      <c r="AO264" s="50"/>
      <c r="AP264" s="50"/>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row>
    <row r="265" spans="1:90" ht="14.25">
      <c r="A265" s="167"/>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48"/>
      <c r="AD265" s="50"/>
      <c r="AE265" s="50"/>
      <c r="AF265" s="50"/>
      <c r="AG265" s="50"/>
      <c r="AH265" s="50"/>
      <c r="AI265" s="50"/>
      <c r="AJ265" s="50"/>
      <c r="AK265" s="50"/>
      <c r="AL265" s="50"/>
      <c r="AM265" s="50"/>
      <c r="AN265" s="50"/>
      <c r="AO265" s="50"/>
      <c r="AP265" s="50"/>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row>
    <row r="266" spans="1:90" ht="14.25">
      <c r="A266" s="167"/>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48"/>
      <c r="AD266" s="50"/>
      <c r="AE266" s="50"/>
      <c r="AF266" s="50"/>
      <c r="AG266" s="50"/>
      <c r="AH266" s="50"/>
      <c r="AI266" s="50"/>
      <c r="AJ266" s="50"/>
      <c r="AK266" s="50"/>
      <c r="AL266" s="50"/>
      <c r="AM266" s="50"/>
      <c r="AN266" s="50"/>
      <c r="AO266" s="50"/>
      <c r="AP266" s="50"/>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row>
    <row r="267" spans="1:90" ht="14.25">
      <c r="A267" s="167"/>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48"/>
      <c r="AD267" s="50"/>
      <c r="AE267" s="50"/>
      <c r="AF267" s="50"/>
      <c r="AG267" s="50"/>
      <c r="AH267" s="50"/>
      <c r="AI267" s="50"/>
      <c r="AJ267" s="50"/>
      <c r="AK267" s="50"/>
      <c r="AL267" s="50"/>
      <c r="AM267" s="50"/>
      <c r="AN267" s="50"/>
      <c r="AO267" s="50"/>
      <c r="AP267" s="50"/>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row>
    <row r="268" spans="1:90" ht="14.25">
      <c r="A268" s="167"/>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48"/>
      <c r="AD268" s="50"/>
      <c r="AE268" s="50"/>
      <c r="AF268" s="50"/>
      <c r="AG268" s="50"/>
      <c r="AH268" s="50"/>
      <c r="AI268" s="50"/>
      <c r="AJ268" s="50"/>
      <c r="AK268" s="50"/>
      <c r="AL268" s="50"/>
      <c r="AM268" s="50"/>
      <c r="AN268" s="50"/>
      <c r="AO268" s="50"/>
      <c r="AP268" s="50"/>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row>
    <row r="269" spans="1:90" ht="14.25">
      <c r="A269" s="167"/>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48"/>
      <c r="AD269" s="50"/>
      <c r="AE269" s="50"/>
      <c r="AF269" s="50"/>
      <c r="AG269" s="50"/>
      <c r="AH269" s="50"/>
      <c r="AI269" s="50"/>
      <c r="AJ269" s="50"/>
      <c r="AK269" s="50"/>
      <c r="AL269" s="50"/>
      <c r="AM269" s="50"/>
      <c r="AN269" s="50"/>
      <c r="AO269" s="50"/>
      <c r="AP269" s="50"/>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row>
    <row r="270" spans="1:90" ht="14.25">
      <c r="A270" s="167"/>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48"/>
      <c r="AD270" s="50"/>
      <c r="AE270" s="50"/>
      <c r="AF270" s="50"/>
      <c r="AG270" s="50"/>
      <c r="AH270" s="50"/>
      <c r="AI270" s="50"/>
      <c r="AJ270" s="50"/>
      <c r="AK270" s="50"/>
      <c r="AL270" s="50"/>
      <c r="AM270" s="50"/>
      <c r="AN270" s="50"/>
      <c r="AO270" s="50"/>
      <c r="AP270" s="50"/>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row>
    <row r="271" spans="1:90" ht="14.25">
      <c r="A271" s="167"/>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48"/>
      <c r="AD271" s="50"/>
      <c r="AE271" s="50"/>
      <c r="AF271" s="50"/>
      <c r="AG271" s="50"/>
      <c r="AH271" s="50"/>
      <c r="AI271" s="50"/>
      <c r="AJ271" s="50"/>
      <c r="AK271" s="50"/>
      <c r="AL271" s="50"/>
      <c r="AM271" s="50"/>
      <c r="AN271" s="50"/>
      <c r="AO271" s="50"/>
      <c r="AP271" s="50"/>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row>
    <row r="272" spans="1:90" ht="14.25">
      <c r="A272" s="167"/>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48"/>
      <c r="AD272" s="50"/>
      <c r="AE272" s="50"/>
      <c r="AF272" s="50"/>
      <c r="AG272" s="50"/>
      <c r="AH272" s="50"/>
      <c r="AI272" s="50"/>
      <c r="AJ272" s="50"/>
      <c r="AK272" s="50"/>
      <c r="AL272" s="50"/>
      <c r="AM272" s="50"/>
      <c r="AN272" s="50"/>
      <c r="AO272" s="50"/>
      <c r="AP272" s="50"/>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row>
    <row r="273" spans="1:90" ht="14.25">
      <c r="A273" s="167"/>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48"/>
      <c r="AD273" s="50"/>
      <c r="AE273" s="50"/>
      <c r="AF273" s="50"/>
      <c r="AG273" s="50"/>
      <c r="AH273" s="50"/>
      <c r="AI273" s="50"/>
      <c r="AJ273" s="50"/>
      <c r="AK273" s="50"/>
      <c r="AL273" s="50"/>
      <c r="AM273" s="50"/>
      <c r="AN273" s="50"/>
      <c r="AO273" s="50"/>
      <c r="AP273" s="50"/>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row>
    <row r="274" spans="1:90" ht="14.25">
      <c r="A274" s="167"/>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48"/>
      <c r="AD274" s="50"/>
      <c r="AE274" s="50"/>
      <c r="AF274" s="50"/>
      <c r="AG274" s="50"/>
      <c r="AH274" s="50"/>
      <c r="AI274" s="50"/>
      <c r="AJ274" s="50"/>
      <c r="AK274" s="50"/>
      <c r="AL274" s="50"/>
      <c r="AM274" s="50"/>
      <c r="AN274" s="50"/>
      <c r="AO274" s="50"/>
      <c r="AP274" s="50"/>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row>
    <row r="275" spans="1:90" ht="14.25">
      <c r="A275" s="167"/>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48"/>
      <c r="AD275" s="50"/>
      <c r="AE275" s="50"/>
      <c r="AF275" s="50"/>
      <c r="AG275" s="50"/>
      <c r="AH275" s="50"/>
      <c r="AI275" s="50"/>
      <c r="AJ275" s="50"/>
      <c r="AK275" s="50"/>
      <c r="AL275" s="50"/>
      <c r="AM275" s="50"/>
      <c r="AN275" s="50"/>
      <c r="AO275" s="50"/>
      <c r="AP275" s="50"/>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row>
    <row r="276" spans="1:90" ht="14.25">
      <c r="A276" s="167"/>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48"/>
      <c r="AD276" s="50"/>
      <c r="AE276" s="50"/>
      <c r="AF276" s="50"/>
      <c r="AG276" s="50"/>
      <c r="AH276" s="50"/>
      <c r="AI276" s="50"/>
      <c r="AJ276" s="50"/>
      <c r="AK276" s="50"/>
      <c r="AL276" s="50"/>
      <c r="AM276" s="50"/>
      <c r="AN276" s="50"/>
      <c r="AO276" s="50"/>
      <c r="AP276" s="50"/>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row>
    <row r="277" spans="1:90" ht="14.25">
      <c r="A277" s="167"/>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48"/>
      <c r="AD277" s="50"/>
      <c r="AE277" s="50"/>
      <c r="AF277" s="50"/>
      <c r="AG277" s="50"/>
      <c r="AH277" s="50"/>
      <c r="AI277" s="50"/>
      <c r="AJ277" s="50"/>
      <c r="AK277" s="50"/>
      <c r="AL277" s="50"/>
      <c r="AM277" s="50"/>
      <c r="AN277" s="50"/>
      <c r="AO277" s="50"/>
      <c r="AP277" s="50"/>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row>
    <row r="278" spans="1:90" ht="14.25">
      <c r="A278" s="167"/>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48"/>
      <c r="AD278" s="50"/>
      <c r="AE278" s="50"/>
      <c r="AF278" s="50"/>
      <c r="AG278" s="50"/>
      <c r="AH278" s="50"/>
      <c r="AI278" s="50"/>
      <c r="AJ278" s="50"/>
      <c r="AK278" s="50"/>
      <c r="AL278" s="50"/>
      <c r="AM278" s="50"/>
      <c r="AN278" s="50"/>
      <c r="AO278" s="50"/>
      <c r="AP278" s="50"/>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row>
    <row r="279" spans="1:90" ht="14.25">
      <c r="A279" s="167"/>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48"/>
      <c r="AD279" s="50"/>
      <c r="AE279" s="50"/>
      <c r="AF279" s="50"/>
      <c r="AG279" s="50"/>
      <c r="AH279" s="50"/>
      <c r="AI279" s="50"/>
      <c r="AJ279" s="50"/>
      <c r="AK279" s="50"/>
      <c r="AL279" s="50"/>
      <c r="AM279" s="50"/>
      <c r="AN279" s="50"/>
      <c r="AO279" s="50"/>
      <c r="AP279" s="50"/>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row>
    <row r="280" spans="1:90" ht="14.25">
      <c r="A280" s="167"/>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48"/>
      <c r="AD280" s="50"/>
      <c r="AE280" s="50"/>
      <c r="AF280" s="50"/>
      <c r="AG280" s="50"/>
      <c r="AH280" s="50"/>
      <c r="AI280" s="50"/>
      <c r="AJ280" s="50"/>
      <c r="AK280" s="50"/>
      <c r="AL280" s="50"/>
      <c r="AM280" s="50"/>
      <c r="AN280" s="50"/>
      <c r="AO280" s="50"/>
      <c r="AP280" s="50"/>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row>
    <row r="281" spans="1:90" ht="14.25">
      <c r="A281" s="167"/>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48"/>
      <c r="AD281" s="50"/>
      <c r="AE281" s="50"/>
      <c r="AF281" s="50"/>
      <c r="AG281" s="50"/>
      <c r="AH281" s="50"/>
      <c r="AI281" s="50"/>
      <c r="AJ281" s="50"/>
      <c r="AK281" s="50"/>
      <c r="AL281" s="50"/>
      <c r="AM281" s="50"/>
      <c r="AN281" s="50"/>
      <c r="AO281" s="50"/>
      <c r="AP281" s="50"/>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row>
    <row r="282" spans="1:90" ht="14.25">
      <c r="A282" s="167"/>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48"/>
      <c r="AD282" s="50"/>
      <c r="AE282" s="50"/>
      <c r="AF282" s="50"/>
      <c r="AG282" s="50"/>
      <c r="AH282" s="50"/>
      <c r="AI282" s="50"/>
      <c r="AJ282" s="50"/>
      <c r="AK282" s="50"/>
      <c r="AL282" s="50"/>
      <c r="AM282" s="50"/>
      <c r="AN282" s="50"/>
      <c r="AO282" s="50"/>
      <c r="AP282" s="50"/>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row>
    <row r="283" spans="1:90" ht="14.25">
      <c r="A283" s="167"/>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48"/>
      <c r="AD283" s="50"/>
      <c r="AE283" s="50"/>
      <c r="AF283" s="50"/>
      <c r="AG283" s="50"/>
      <c r="AH283" s="50"/>
      <c r="AI283" s="50"/>
      <c r="AJ283" s="50"/>
      <c r="AK283" s="50"/>
      <c r="AL283" s="50"/>
      <c r="AM283" s="50"/>
      <c r="AN283" s="50"/>
      <c r="AO283" s="50"/>
      <c r="AP283" s="50"/>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row>
    <row r="284" spans="1:90" ht="14.25">
      <c r="A284" s="167"/>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48"/>
      <c r="AD284" s="50"/>
      <c r="AE284" s="50"/>
      <c r="AF284" s="50"/>
      <c r="AG284" s="50"/>
      <c r="AH284" s="50"/>
      <c r="AI284" s="50"/>
      <c r="AJ284" s="50"/>
      <c r="AK284" s="50"/>
      <c r="AL284" s="50"/>
      <c r="AM284" s="50"/>
      <c r="AN284" s="50"/>
      <c r="AO284" s="50"/>
      <c r="AP284" s="50"/>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row>
    <row r="285" spans="1:90" ht="14.25">
      <c r="A285" s="167"/>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48"/>
      <c r="AD285" s="50"/>
      <c r="AE285" s="50"/>
      <c r="AF285" s="50"/>
      <c r="AG285" s="50"/>
      <c r="AH285" s="50"/>
      <c r="AI285" s="50"/>
      <c r="AJ285" s="50"/>
      <c r="AK285" s="50"/>
      <c r="AL285" s="50"/>
      <c r="AM285" s="50"/>
      <c r="AN285" s="50"/>
      <c r="AO285" s="50"/>
      <c r="AP285" s="50"/>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row>
    <row r="286" spans="1:90" ht="14.25">
      <c r="A286" s="167"/>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48"/>
      <c r="AD286" s="50"/>
      <c r="AE286" s="50"/>
      <c r="AF286" s="50"/>
      <c r="AG286" s="50"/>
      <c r="AH286" s="50"/>
      <c r="AI286" s="50"/>
      <c r="AJ286" s="50"/>
      <c r="AK286" s="50"/>
      <c r="AL286" s="50"/>
      <c r="AM286" s="50"/>
      <c r="AN286" s="50"/>
      <c r="AO286" s="50"/>
      <c r="AP286" s="50"/>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row>
    <row r="287" spans="1:90" ht="14.25">
      <c r="A287" s="167"/>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48"/>
      <c r="AD287" s="50"/>
      <c r="AE287" s="50"/>
      <c r="AF287" s="50"/>
      <c r="AG287" s="50"/>
      <c r="AH287" s="50"/>
      <c r="AI287" s="50"/>
      <c r="AJ287" s="50"/>
      <c r="AK287" s="50"/>
      <c r="AL287" s="50"/>
      <c r="AM287" s="50"/>
      <c r="AN287" s="50"/>
      <c r="AO287" s="50"/>
      <c r="AP287" s="50"/>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row>
    <row r="288" spans="1:90" ht="14.25">
      <c r="A288" s="167"/>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48"/>
      <c r="AD288" s="50"/>
      <c r="AE288" s="50"/>
      <c r="AF288" s="50"/>
      <c r="AG288" s="50"/>
      <c r="AH288" s="50"/>
      <c r="AI288" s="50"/>
      <c r="AJ288" s="50"/>
      <c r="AK288" s="50"/>
      <c r="AL288" s="50"/>
      <c r="AM288" s="50"/>
      <c r="AN288" s="50"/>
      <c r="AO288" s="50"/>
      <c r="AP288" s="50"/>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row>
    <row r="289" spans="1:90" ht="14.25">
      <c r="A289" s="167"/>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48"/>
      <c r="AD289" s="50"/>
      <c r="AE289" s="50"/>
      <c r="AF289" s="50"/>
      <c r="AG289" s="50"/>
      <c r="AH289" s="50"/>
      <c r="AI289" s="50"/>
      <c r="AJ289" s="50"/>
      <c r="AK289" s="50"/>
      <c r="AL289" s="50"/>
      <c r="AM289" s="50"/>
      <c r="AN289" s="50"/>
      <c r="AO289" s="50"/>
      <c r="AP289" s="50"/>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row>
    <row r="290" spans="1:90" ht="14.25">
      <c r="A290" s="167"/>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48"/>
      <c r="AD290" s="50"/>
      <c r="AE290" s="50"/>
      <c r="AF290" s="50"/>
      <c r="AG290" s="50"/>
      <c r="AH290" s="50"/>
      <c r="AI290" s="50"/>
      <c r="AJ290" s="50"/>
      <c r="AK290" s="50"/>
      <c r="AL290" s="50"/>
      <c r="AM290" s="50"/>
      <c r="AN290" s="50"/>
      <c r="AO290" s="50"/>
      <c r="AP290" s="50"/>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row>
    <row r="291" spans="1:90" ht="14.25">
      <c r="A291" s="167"/>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48"/>
      <c r="AD291" s="50"/>
      <c r="AE291" s="50"/>
      <c r="AF291" s="50"/>
      <c r="AG291" s="50"/>
      <c r="AH291" s="50"/>
      <c r="AI291" s="50"/>
      <c r="AJ291" s="50"/>
      <c r="AK291" s="50"/>
      <c r="AL291" s="50"/>
      <c r="AM291" s="50"/>
      <c r="AN291" s="50"/>
      <c r="AO291" s="50"/>
      <c r="AP291" s="50"/>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row>
    <row r="292" spans="1:90" ht="14.25">
      <c r="A292" s="167"/>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48"/>
      <c r="AD292" s="50"/>
      <c r="AE292" s="50"/>
      <c r="AF292" s="50"/>
      <c r="AG292" s="50"/>
      <c r="AH292" s="50"/>
      <c r="AI292" s="50"/>
      <c r="AJ292" s="50"/>
      <c r="AK292" s="50"/>
      <c r="AL292" s="50"/>
      <c r="AM292" s="50"/>
      <c r="AN292" s="50"/>
      <c r="AO292" s="50"/>
      <c r="AP292" s="50"/>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row>
    <row r="293" spans="1:90" ht="14.25">
      <c r="A293" s="167"/>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48"/>
      <c r="AD293" s="50"/>
      <c r="AE293" s="50"/>
      <c r="AF293" s="50"/>
      <c r="AG293" s="50"/>
      <c r="AH293" s="50"/>
      <c r="AI293" s="50"/>
      <c r="AJ293" s="50"/>
      <c r="AK293" s="50"/>
      <c r="AL293" s="50"/>
      <c r="AM293" s="50"/>
      <c r="AN293" s="50"/>
      <c r="AO293" s="50"/>
      <c r="AP293" s="50"/>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row>
    <row r="294" spans="1:90" ht="14.25">
      <c r="A294" s="167"/>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48"/>
      <c r="AD294" s="50"/>
      <c r="AE294" s="50"/>
      <c r="AF294" s="50"/>
      <c r="AG294" s="50"/>
      <c r="AH294" s="50"/>
      <c r="AI294" s="50"/>
      <c r="AJ294" s="50"/>
      <c r="AK294" s="50"/>
      <c r="AL294" s="50"/>
      <c r="AM294" s="50"/>
      <c r="AN294" s="50"/>
      <c r="AO294" s="50"/>
      <c r="AP294" s="50"/>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row>
    <row r="295" spans="1:90" ht="14.25">
      <c r="A295" s="167"/>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48"/>
      <c r="AD295" s="50"/>
      <c r="AE295" s="50"/>
      <c r="AF295" s="50"/>
      <c r="AG295" s="50"/>
      <c r="AH295" s="50"/>
      <c r="AI295" s="50"/>
      <c r="AJ295" s="50"/>
      <c r="AK295" s="50"/>
      <c r="AL295" s="50"/>
      <c r="AM295" s="50"/>
      <c r="AN295" s="50"/>
      <c r="AO295" s="50"/>
      <c r="AP295" s="50"/>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row>
    <row r="296" spans="1:90" ht="14.25">
      <c r="A296" s="167"/>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48"/>
      <c r="AD296" s="50"/>
      <c r="AE296" s="50"/>
      <c r="AF296" s="50"/>
      <c r="AG296" s="50"/>
      <c r="AH296" s="50"/>
      <c r="AI296" s="50"/>
      <c r="AJ296" s="50"/>
      <c r="AK296" s="50"/>
      <c r="AL296" s="50"/>
      <c r="AM296" s="50"/>
      <c r="AN296" s="50"/>
      <c r="AO296" s="50"/>
      <c r="AP296" s="50"/>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row>
    <row r="297" spans="1:90" ht="14.25">
      <c r="A297" s="167"/>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48"/>
      <c r="AD297" s="50"/>
      <c r="AE297" s="50"/>
      <c r="AF297" s="50"/>
      <c r="AG297" s="50"/>
      <c r="AH297" s="50"/>
      <c r="AI297" s="50"/>
      <c r="AJ297" s="50"/>
      <c r="AK297" s="50"/>
      <c r="AL297" s="50"/>
      <c r="AM297" s="50"/>
      <c r="AN297" s="50"/>
      <c r="AO297" s="50"/>
      <c r="AP297" s="50"/>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row>
    <row r="298" spans="1:90" ht="14.25">
      <c r="A298" s="167"/>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48"/>
      <c r="AD298" s="50"/>
      <c r="AE298" s="50"/>
      <c r="AF298" s="50"/>
      <c r="AG298" s="50"/>
      <c r="AH298" s="50"/>
      <c r="AI298" s="50"/>
      <c r="AJ298" s="50"/>
      <c r="AK298" s="50"/>
      <c r="AL298" s="50"/>
      <c r="AM298" s="50"/>
      <c r="AN298" s="50"/>
      <c r="AO298" s="50"/>
      <c r="AP298" s="50"/>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row>
    <row r="299" spans="1:90" ht="14.25">
      <c r="A299" s="167"/>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48"/>
      <c r="AD299" s="50"/>
      <c r="AE299" s="50"/>
      <c r="AF299" s="50"/>
      <c r="AG299" s="50"/>
      <c r="AH299" s="50"/>
      <c r="AI299" s="50"/>
      <c r="AJ299" s="50"/>
      <c r="AK299" s="50"/>
      <c r="AL299" s="50"/>
      <c r="AM299" s="50"/>
      <c r="AN299" s="50"/>
      <c r="AO299" s="50"/>
      <c r="AP299" s="50"/>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row>
    <row r="300" spans="1:90" ht="14.25">
      <c r="A300" s="167"/>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48"/>
      <c r="AD300" s="50"/>
      <c r="AE300" s="50"/>
      <c r="AF300" s="50"/>
      <c r="AG300" s="50"/>
      <c r="AH300" s="50"/>
      <c r="AI300" s="50"/>
      <c r="AJ300" s="50"/>
      <c r="AK300" s="50"/>
      <c r="AL300" s="50"/>
      <c r="AM300" s="50"/>
      <c r="AN300" s="50"/>
      <c r="AO300" s="50"/>
      <c r="AP300" s="50"/>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row>
    <row r="301" spans="1:90" ht="14.25">
      <c r="A301" s="167"/>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48"/>
      <c r="AD301" s="50"/>
      <c r="AE301" s="50"/>
      <c r="AF301" s="50"/>
      <c r="AG301" s="50"/>
      <c r="AH301" s="50"/>
      <c r="AI301" s="50"/>
      <c r="AJ301" s="50"/>
      <c r="AK301" s="50"/>
      <c r="AL301" s="50"/>
      <c r="AM301" s="50"/>
      <c r="AN301" s="50"/>
      <c r="AO301" s="50"/>
      <c r="AP301" s="50"/>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row>
    <row r="302" spans="1:90" ht="14.25">
      <c r="A302" s="167"/>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48"/>
      <c r="AD302" s="50"/>
      <c r="AE302" s="50"/>
      <c r="AF302" s="50"/>
      <c r="AG302" s="50"/>
      <c r="AH302" s="50"/>
      <c r="AI302" s="50"/>
      <c r="AJ302" s="50"/>
      <c r="AK302" s="50"/>
      <c r="AL302" s="50"/>
      <c r="AM302" s="50"/>
      <c r="AN302" s="50"/>
      <c r="AO302" s="50"/>
      <c r="AP302" s="50"/>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row>
    <row r="303" spans="1:90" ht="14.25">
      <c r="A303" s="167"/>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48"/>
      <c r="AD303" s="50"/>
      <c r="AE303" s="50"/>
      <c r="AF303" s="50"/>
      <c r="AG303" s="50"/>
      <c r="AH303" s="50"/>
      <c r="AI303" s="50"/>
      <c r="AJ303" s="50"/>
      <c r="AK303" s="50"/>
      <c r="AL303" s="50"/>
      <c r="AM303" s="50"/>
      <c r="AN303" s="50"/>
      <c r="AO303" s="50"/>
      <c r="AP303" s="50"/>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row>
    <row r="304" spans="1:90" ht="14.25">
      <c r="A304" s="167"/>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48"/>
      <c r="AD304" s="50"/>
      <c r="AE304" s="50"/>
      <c r="AF304" s="50"/>
      <c r="AG304" s="50"/>
      <c r="AH304" s="50"/>
      <c r="AI304" s="50"/>
      <c r="AJ304" s="50"/>
      <c r="AK304" s="50"/>
      <c r="AL304" s="50"/>
      <c r="AM304" s="50"/>
      <c r="AN304" s="50"/>
      <c r="AO304" s="50"/>
      <c r="AP304" s="50"/>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row>
    <row r="305" spans="1:90" ht="14.25">
      <c r="A305" s="167"/>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48"/>
      <c r="AD305" s="50"/>
      <c r="AE305" s="50"/>
      <c r="AF305" s="50"/>
      <c r="AG305" s="50"/>
      <c r="AH305" s="50"/>
      <c r="AI305" s="50"/>
      <c r="AJ305" s="50"/>
      <c r="AK305" s="50"/>
      <c r="AL305" s="50"/>
      <c r="AM305" s="50"/>
      <c r="AN305" s="50"/>
      <c r="AO305" s="50"/>
      <c r="AP305" s="50"/>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row>
    <row r="306" spans="1:90" ht="14.25">
      <c r="A306" s="167"/>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48"/>
      <c r="AD306" s="50"/>
      <c r="AE306" s="50"/>
      <c r="AF306" s="50"/>
      <c r="AG306" s="50"/>
      <c r="AH306" s="50"/>
      <c r="AI306" s="50"/>
      <c r="AJ306" s="50"/>
      <c r="AK306" s="50"/>
      <c r="AL306" s="50"/>
      <c r="AM306" s="50"/>
      <c r="AN306" s="50"/>
      <c r="AO306" s="50"/>
      <c r="AP306" s="50"/>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row>
    <row r="307" spans="1:90" ht="14.25">
      <c r="A307" s="167"/>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48"/>
      <c r="AD307" s="50"/>
      <c r="AE307" s="50"/>
      <c r="AF307" s="50"/>
      <c r="AG307" s="50"/>
      <c r="AH307" s="50"/>
      <c r="AI307" s="50"/>
      <c r="AJ307" s="50"/>
      <c r="AK307" s="50"/>
      <c r="AL307" s="50"/>
      <c r="AM307" s="50"/>
      <c r="AN307" s="50"/>
      <c r="AO307" s="50"/>
      <c r="AP307" s="50"/>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row>
    <row r="308" spans="1:90" ht="14.25">
      <c r="A308" s="167"/>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48"/>
      <c r="AD308" s="50"/>
      <c r="AE308" s="50"/>
      <c r="AF308" s="50"/>
      <c r="AG308" s="50"/>
      <c r="AH308" s="50"/>
      <c r="AI308" s="50"/>
      <c r="AJ308" s="50"/>
      <c r="AK308" s="50"/>
      <c r="AL308" s="50"/>
      <c r="AM308" s="50"/>
      <c r="AN308" s="50"/>
      <c r="AO308" s="50"/>
      <c r="AP308" s="50"/>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row>
    <row r="309" spans="1:90" ht="14.25">
      <c r="A309" s="167"/>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48"/>
      <c r="AD309" s="50"/>
      <c r="AE309" s="50"/>
      <c r="AF309" s="50"/>
      <c r="AG309" s="50"/>
      <c r="AH309" s="50"/>
      <c r="AI309" s="50"/>
      <c r="AJ309" s="50"/>
      <c r="AK309" s="50"/>
      <c r="AL309" s="50"/>
      <c r="AM309" s="50"/>
      <c r="AN309" s="50"/>
      <c r="AO309" s="50"/>
      <c r="AP309" s="50"/>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row>
    <row r="310" spans="1:90" ht="14.25">
      <c r="A310" s="167"/>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48"/>
      <c r="AD310" s="50"/>
      <c r="AE310" s="50"/>
      <c r="AF310" s="50"/>
      <c r="AG310" s="50"/>
      <c r="AH310" s="50"/>
      <c r="AI310" s="50"/>
      <c r="AJ310" s="50"/>
      <c r="AK310" s="50"/>
      <c r="AL310" s="50"/>
      <c r="AM310" s="50"/>
      <c r="AN310" s="50"/>
      <c r="AO310" s="50"/>
      <c r="AP310" s="50"/>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row>
    <row r="311" spans="1:90" ht="14.25">
      <c r="A311" s="167"/>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48"/>
      <c r="AD311" s="50"/>
      <c r="AE311" s="50"/>
      <c r="AF311" s="50"/>
      <c r="AG311" s="50"/>
      <c r="AH311" s="50"/>
      <c r="AI311" s="50"/>
      <c r="AJ311" s="50"/>
      <c r="AK311" s="50"/>
      <c r="AL311" s="50"/>
      <c r="AM311" s="50"/>
      <c r="AN311" s="50"/>
      <c r="AO311" s="50"/>
      <c r="AP311" s="50"/>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row>
    <row r="312" spans="1:90" ht="14.25">
      <c r="A312" s="167"/>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48"/>
      <c r="AD312" s="50"/>
      <c r="AE312" s="50"/>
      <c r="AF312" s="50"/>
      <c r="AG312" s="50"/>
      <c r="AH312" s="50"/>
      <c r="AI312" s="50"/>
      <c r="AJ312" s="50"/>
      <c r="AK312" s="50"/>
      <c r="AL312" s="50"/>
      <c r="AM312" s="50"/>
      <c r="AN312" s="50"/>
      <c r="AO312" s="50"/>
      <c r="AP312" s="50"/>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row>
    <row r="313" spans="1:90" ht="14.25">
      <c r="A313" s="167"/>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48"/>
      <c r="AD313" s="50"/>
      <c r="AE313" s="50"/>
      <c r="AF313" s="50"/>
      <c r="AG313" s="50"/>
      <c r="AH313" s="50"/>
      <c r="AI313" s="50"/>
      <c r="AJ313" s="50"/>
      <c r="AK313" s="50"/>
      <c r="AL313" s="50"/>
      <c r="AM313" s="50"/>
      <c r="AN313" s="50"/>
      <c r="AO313" s="50"/>
      <c r="AP313" s="50"/>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row>
    <row r="314" spans="1:90" ht="14.25">
      <c r="A314" s="167"/>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48"/>
      <c r="AD314" s="50"/>
      <c r="AE314" s="50"/>
      <c r="AF314" s="50"/>
      <c r="AG314" s="50"/>
      <c r="AH314" s="50"/>
      <c r="AI314" s="50"/>
      <c r="AJ314" s="50"/>
      <c r="AK314" s="50"/>
      <c r="AL314" s="50"/>
      <c r="AM314" s="50"/>
      <c r="AN314" s="50"/>
      <c r="AO314" s="50"/>
      <c r="AP314" s="50"/>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row>
    <row r="315" spans="1:90" ht="14.25">
      <c r="A315" s="167"/>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48"/>
      <c r="AD315" s="50"/>
      <c r="AE315" s="50"/>
      <c r="AF315" s="50"/>
      <c r="AG315" s="50"/>
      <c r="AH315" s="50"/>
      <c r="AI315" s="50"/>
      <c r="AJ315" s="50"/>
      <c r="AK315" s="50"/>
      <c r="AL315" s="50"/>
      <c r="AM315" s="50"/>
      <c r="AN315" s="50"/>
      <c r="AO315" s="50"/>
      <c r="AP315" s="50"/>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row>
    <row r="316" spans="1:90" ht="14.25">
      <c r="A316" s="167"/>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48"/>
      <c r="AD316" s="50"/>
      <c r="AE316" s="50"/>
      <c r="AF316" s="50"/>
      <c r="AG316" s="50"/>
      <c r="AH316" s="50"/>
      <c r="AI316" s="50"/>
      <c r="AJ316" s="50"/>
      <c r="AK316" s="50"/>
      <c r="AL316" s="50"/>
      <c r="AM316" s="50"/>
      <c r="AN316" s="50"/>
      <c r="AO316" s="50"/>
      <c r="AP316" s="50"/>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row>
    <row r="317" spans="1:90" ht="14.25">
      <c r="A317" s="167"/>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48"/>
      <c r="AD317" s="50"/>
      <c r="AE317" s="50"/>
      <c r="AF317" s="50"/>
      <c r="AG317" s="50"/>
      <c r="AH317" s="50"/>
      <c r="AI317" s="50"/>
      <c r="AJ317" s="50"/>
      <c r="AK317" s="50"/>
      <c r="AL317" s="50"/>
      <c r="AM317" s="50"/>
      <c r="AN317" s="50"/>
      <c r="AO317" s="50"/>
      <c r="AP317" s="50"/>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row>
    <row r="318" spans="1:90" ht="14.25">
      <c r="A318" s="167"/>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48"/>
      <c r="AD318" s="50"/>
      <c r="AE318" s="50"/>
      <c r="AF318" s="50"/>
      <c r="AG318" s="50"/>
      <c r="AH318" s="50"/>
      <c r="AI318" s="50"/>
      <c r="AJ318" s="50"/>
      <c r="AK318" s="50"/>
      <c r="AL318" s="50"/>
      <c r="AM318" s="50"/>
      <c r="AN318" s="50"/>
      <c r="AO318" s="50"/>
      <c r="AP318" s="50"/>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row>
    <row r="319" spans="1:90" ht="14.25">
      <c r="A319" s="167"/>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48"/>
      <c r="AD319" s="50"/>
      <c r="AE319" s="50"/>
      <c r="AF319" s="50"/>
      <c r="AG319" s="50"/>
      <c r="AH319" s="50"/>
      <c r="AI319" s="50"/>
      <c r="AJ319" s="50"/>
      <c r="AK319" s="50"/>
      <c r="AL319" s="50"/>
      <c r="AM319" s="50"/>
      <c r="AN319" s="50"/>
      <c r="AO319" s="50"/>
      <c r="AP319" s="50"/>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row>
    <row r="320" spans="1:90" ht="14.25">
      <c r="A320" s="167"/>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48"/>
      <c r="AD320" s="50"/>
      <c r="AE320" s="50"/>
      <c r="AF320" s="50"/>
      <c r="AG320" s="50"/>
      <c r="AH320" s="50"/>
      <c r="AI320" s="50"/>
      <c r="AJ320" s="50"/>
      <c r="AK320" s="50"/>
      <c r="AL320" s="50"/>
      <c r="AM320" s="50"/>
      <c r="AN320" s="50"/>
      <c r="AO320" s="50"/>
      <c r="AP320" s="50"/>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row>
    <row r="321" spans="1:90" ht="14.25">
      <c r="A321" s="167"/>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48"/>
      <c r="AD321" s="50"/>
      <c r="AE321" s="50"/>
      <c r="AF321" s="50"/>
      <c r="AG321" s="50"/>
      <c r="AH321" s="50"/>
      <c r="AI321" s="50"/>
      <c r="AJ321" s="50"/>
      <c r="AK321" s="50"/>
      <c r="AL321" s="50"/>
      <c r="AM321" s="50"/>
      <c r="AN321" s="50"/>
      <c r="AO321" s="50"/>
      <c r="AP321" s="50"/>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row>
    <row r="322" spans="1:90" ht="14.25">
      <c r="A322" s="167"/>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48"/>
      <c r="AD322" s="50"/>
      <c r="AE322" s="50"/>
      <c r="AF322" s="50"/>
      <c r="AG322" s="50"/>
      <c r="AH322" s="50"/>
      <c r="AI322" s="50"/>
      <c r="AJ322" s="50"/>
      <c r="AK322" s="50"/>
      <c r="AL322" s="50"/>
      <c r="AM322" s="50"/>
      <c r="AN322" s="50"/>
      <c r="AO322" s="50"/>
      <c r="AP322" s="50"/>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row>
    <row r="323" spans="1:90" ht="14.25">
      <c r="A323" s="167"/>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48"/>
      <c r="AD323" s="50"/>
      <c r="AE323" s="50"/>
      <c r="AF323" s="50"/>
      <c r="AG323" s="50"/>
      <c r="AH323" s="50"/>
      <c r="AI323" s="50"/>
      <c r="AJ323" s="50"/>
      <c r="AK323" s="50"/>
      <c r="AL323" s="50"/>
      <c r="AM323" s="50"/>
      <c r="AN323" s="50"/>
      <c r="AO323" s="50"/>
      <c r="AP323" s="50"/>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row>
    <row r="324" spans="1:90" ht="14.25">
      <c r="A324" s="167"/>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48"/>
      <c r="AD324" s="50"/>
      <c r="AE324" s="50"/>
      <c r="AF324" s="50"/>
      <c r="AG324" s="50"/>
      <c r="AH324" s="50"/>
      <c r="AI324" s="50"/>
      <c r="AJ324" s="50"/>
      <c r="AK324" s="50"/>
      <c r="AL324" s="50"/>
      <c r="AM324" s="50"/>
      <c r="AN324" s="50"/>
      <c r="AO324" s="50"/>
      <c r="AP324" s="50"/>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row>
    <row r="325" spans="1:90" ht="14.25">
      <c r="A325" s="167"/>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48"/>
      <c r="AD325" s="50"/>
      <c r="AE325" s="50"/>
      <c r="AF325" s="50"/>
      <c r="AG325" s="50"/>
      <c r="AH325" s="50"/>
      <c r="AI325" s="50"/>
      <c r="AJ325" s="50"/>
      <c r="AK325" s="50"/>
      <c r="AL325" s="50"/>
      <c r="AM325" s="50"/>
      <c r="AN325" s="50"/>
      <c r="AO325" s="50"/>
      <c r="AP325" s="50"/>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row>
    <row r="326" spans="1:90" ht="14.25">
      <c r="A326" s="167"/>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48"/>
      <c r="AD326" s="50"/>
      <c r="AE326" s="50"/>
      <c r="AF326" s="50"/>
      <c r="AG326" s="50"/>
      <c r="AH326" s="50"/>
      <c r="AI326" s="50"/>
      <c r="AJ326" s="50"/>
      <c r="AK326" s="50"/>
      <c r="AL326" s="50"/>
      <c r="AM326" s="50"/>
      <c r="AN326" s="50"/>
      <c r="AO326" s="50"/>
      <c r="AP326" s="50"/>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row>
    <row r="327" spans="1:90" ht="14.25">
      <c r="A327" s="167"/>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48"/>
      <c r="AD327" s="50"/>
      <c r="AE327" s="50"/>
      <c r="AF327" s="50"/>
      <c r="AG327" s="50"/>
      <c r="AH327" s="50"/>
      <c r="AI327" s="50"/>
      <c r="AJ327" s="50"/>
      <c r="AK327" s="50"/>
      <c r="AL327" s="50"/>
      <c r="AM327" s="50"/>
      <c r="AN327" s="50"/>
      <c r="AO327" s="50"/>
      <c r="AP327" s="50"/>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row>
    <row r="328" spans="1:90" ht="14.25">
      <c r="A328" s="167"/>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48"/>
      <c r="AD328" s="50"/>
      <c r="AE328" s="50"/>
      <c r="AF328" s="50"/>
      <c r="AG328" s="50"/>
      <c r="AH328" s="50"/>
      <c r="AI328" s="50"/>
      <c r="AJ328" s="50"/>
      <c r="AK328" s="50"/>
      <c r="AL328" s="50"/>
      <c r="AM328" s="50"/>
      <c r="AN328" s="50"/>
      <c r="AO328" s="50"/>
      <c r="AP328" s="50"/>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row>
    <row r="329" spans="1:90" ht="14.25">
      <c r="A329" s="167"/>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48"/>
      <c r="AD329" s="50"/>
      <c r="AE329" s="50"/>
      <c r="AF329" s="50"/>
      <c r="AG329" s="50"/>
      <c r="AH329" s="50"/>
      <c r="AI329" s="50"/>
      <c r="AJ329" s="50"/>
      <c r="AK329" s="50"/>
      <c r="AL329" s="50"/>
      <c r="AM329" s="50"/>
      <c r="AN329" s="50"/>
      <c r="AO329" s="50"/>
      <c r="AP329" s="50"/>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row>
    <row r="330" spans="1:90" ht="14.25">
      <c r="A330" s="167"/>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48"/>
      <c r="AD330" s="50"/>
      <c r="AE330" s="50"/>
      <c r="AF330" s="50"/>
      <c r="AG330" s="50"/>
      <c r="AH330" s="50"/>
      <c r="AI330" s="50"/>
      <c r="AJ330" s="50"/>
      <c r="AK330" s="50"/>
      <c r="AL330" s="50"/>
      <c r="AM330" s="50"/>
      <c r="AN330" s="50"/>
      <c r="AO330" s="50"/>
      <c r="AP330" s="50"/>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row>
    <row r="331" spans="1:90" ht="14.25">
      <c r="A331" s="167"/>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48"/>
      <c r="AD331" s="50"/>
      <c r="AE331" s="50"/>
      <c r="AF331" s="50"/>
      <c r="AG331" s="50"/>
      <c r="AH331" s="50"/>
      <c r="AI331" s="50"/>
      <c r="AJ331" s="50"/>
      <c r="AK331" s="50"/>
      <c r="AL331" s="50"/>
      <c r="AM331" s="50"/>
      <c r="AN331" s="50"/>
      <c r="AO331" s="50"/>
      <c r="AP331" s="50"/>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row>
    <row r="332" spans="1:90" ht="14.25">
      <c r="A332" s="167"/>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48"/>
      <c r="AD332" s="50"/>
      <c r="AE332" s="50"/>
      <c r="AF332" s="50"/>
      <c r="AG332" s="50"/>
      <c r="AH332" s="50"/>
      <c r="AI332" s="50"/>
      <c r="AJ332" s="50"/>
      <c r="AK332" s="50"/>
      <c r="AL332" s="50"/>
      <c r="AM332" s="50"/>
      <c r="AN332" s="50"/>
      <c r="AO332" s="50"/>
      <c r="AP332" s="50"/>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c r="BM332" s="47"/>
      <c r="BN332" s="47"/>
      <c r="BO332" s="47"/>
      <c r="BP332" s="47"/>
      <c r="BQ332" s="47"/>
      <c r="BR332" s="47"/>
      <c r="BS332" s="47"/>
      <c r="BT332" s="47"/>
      <c r="BU332" s="47"/>
      <c r="BV332" s="47"/>
      <c r="BW332" s="47"/>
      <c r="BX332" s="47"/>
      <c r="BY332" s="47"/>
      <c r="BZ332" s="47"/>
      <c r="CA332" s="47"/>
      <c r="CB332" s="47"/>
      <c r="CC332" s="47"/>
      <c r="CD332" s="47"/>
      <c r="CE332" s="47"/>
      <c r="CF332" s="47"/>
      <c r="CG332" s="47"/>
      <c r="CH332" s="47"/>
      <c r="CI332" s="47"/>
      <c r="CJ332" s="47"/>
      <c r="CK332" s="47"/>
      <c r="CL332" s="47"/>
    </row>
    <row r="333" spans="1:90" ht="14.25">
      <c r="A333" s="167"/>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48"/>
      <c r="AD333" s="50"/>
      <c r="AE333" s="50"/>
      <c r="AF333" s="50"/>
      <c r="AG333" s="50"/>
      <c r="AH333" s="50"/>
      <c r="AI333" s="50"/>
      <c r="AJ333" s="50"/>
      <c r="AK333" s="50"/>
      <c r="AL333" s="50"/>
      <c r="AM333" s="50"/>
      <c r="AN333" s="50"/>
      <c r="AO333" s="50"/>
      <c r="AP333" s="50"/>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c r="BM333" s="47"/>
      <c r="BN333" s="47"/>
      <c r="BO333" s="47"/>
      <c r="BP333" s="47"/>
      <c r="BQ333" s="47"/>
      <c r="BR333" s="47"/>
      <c r="BS333" s="47"/>
      <c r="BT333" s="47"/>
      <c r="BU333" s="47"/>
      <c r="BV333" s="47"/>
      <c r="BW333" s="47"/>
      <c r="BX333" s="47"/>
      <c r="BY333" s="47"/>
      <c r="BZ333" s="47"/>
      <c r="CA333" s="47"/>
      <c r="CB333" s="47"/>
      <c r="CC333" s="47"/>
      <c r="CD333" s="47"/>
      <c r="CE333" s="47"/>
      <c r="CF333" s="47"/>
      <c r="CG333" s="47"/>
      <c r="CH333" s="47"/>
      <c r="CI333" s="47"/>
      <c r="CJ333" s="47"/>
      <c r="CK333" s="47"/>
      <c r="CL333" s="47"/>
    </row>
    <row r="334" spans="1:90" ht="14.25">
      <c r="A334" s="167"/>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48"/>
      <c r="AD334" s="50"/>
      <c r="AE334" s="50"/>
      <c r="AF334" s="50"/>
      <c r="AG334" s="50"/>
      <c r="AH334" s="50"/>
      <c r="AI334" s="50"/>
      <c r="AJ334" s="50"/>
      <c r="AK334" s="50"/>
      <c r="AL334" s="50"/>
      <c r="AM334" s="50"/>
      <c r="AN334" s="50"/>
      <c r="AO334" s="50"/>
      <c r="AP334" s="50"/>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c r="BM334" s="47"/>
      <c r="BN334" s="47"/>
      <c r="BO334" s="47"/>
      <c r="BP334" s="47"/>
      <c r="BQ334" s="47"/>
      <c r="BR334" s="47"/>
      <c r="BS334" s="47"/>
      <c r="BT334" s="47"/>
      <c r="BU334" s="47"/>
      <c r="BV334" s="47"/>
      <c r="BW334" s="47"/>
      <c r="BX334" s="47"/>
      <c r="BY334" s="47"/>
      <c r="BZ334" s="47"/>
      <c r="CA334" s="47"/>
      <c r="CB334" s="47"/>
      <c r="CC334" s="47"/>
      <c r="CD334" s="47"/>
      <c r="CE334" s="47"/>
      <c r="CF334" s="47"/>
      <c r="CG334" s="47"/>
      <c r="CH334" s="47"/>
      <c r="CI334" s="47"/>
      <c r="CJ334" s="47"/>
      <c r="CK334" s="47"/>
      <c r="CL334" s="47"/>
    </row>
    <row r="335" spans="1:90" ht="14.25">
      <c r="A335" s="167"/>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48"/>
      <c r="AD335" s="50"/>
      <c r="AE335" s="50"/>
      <c r="AF335" s="50"/>
      <c r="AG335" s="50"/>
      <c r="AH335" s="50"/>
      <c r="AI335" s="50"/>
      <c r="AJ335" s="50"/>
      <c r="AK335" s="50"/>
      <c r="AL335" s="50"/>
      <c r="AM335" s="50"/>
      <c r="AN335" s="50"/>
      <c r="AO335" s="50"/>
      <c r="AP335" s="50"/>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c r="BM335" s="47"/>
      <c r="BN335" s="47"/>
      <c r="BO335" s="47"/>
      <c r="BP335" s="47"/>
      <c r="BQ335" s="47"/>
      <c r="BR335" s="47"/>
      <c r="BS335" s="47"/>
      <c r="BT335" s="47"/>
      <c r="BU335" s="47"/>
      <c r="BV335" s="47"/>
      <c r="BW335" s="47"/>
      <c r="BX335" s="47"/>
      <c r="BY335" s="47"/>
      <c r="BZ335" s="47"/>
      <c r="CA335" s="47"/>
      <c r="CB335" s="47"/>
      <c r="CC335" s="47"/>
      <c r="CD335" s="47"/>
      <c r="CE335" s="47"/>
      <c r="CF335" s="47"/>
      <c r="CG335" s="47"/>
      <c r="CH335" s="47"/>
      <c r="CI335" s="47"/>
      <c r="CJ335" s="47"/>
      <c r="CK335" s="47"/>
      <c r="CL335" s="47"/>
    </row>
    <row r="336" spans="1:90" ht="14.25">
      <c r="A336" s="167"/>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48"/>
      <c r="AD336" s="50"/>
      <c r="AE336" s="50"/>
      <c r="AF336" s="50"/>
      <c r="AG336" s="50"/>
      <c r="AH336" s="50"/>
      <c r="AI336" s="50"/>
      <c r="AJ336" s="50"/>
      <c r="AK336" s="50"/>
      <c r="AL336" s="50"/>
      <c r="AM336" s="50"/>
      <c r="AN336" s="50"/>
      <c r="AO336" s="50"/>
      <c r="AP336" s="50"/>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row>
    <row r="337" spans="1:90" ht="14.25">
      <c r="A337" s="167"/>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48"/>
      <c r="AD337" s="50"/>
      <c r="AE337" s="50"/>
      <c r="AF337" s="50"/>
      <c r="AG337" s="50"/>
      <c r="AH337" s="50"/>
      <c r="AI337" s="50"/>
      <c r="AJ337" s="50"/>
      <c r="AK337" s="50"/>
      <c r="AL337" s="50"/>
      <c r="AM337" s="50"/>
      <c r="AN337" s="50"/>
      <c r="AO337" s="50"/>
      <c r="AP337" s="50"/>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c r="BM337" s="47"/>
      <c r="BN337" s="47"/>
      <c r="BO337" s="47"/>
      <c r="BP337" s="47"/>
      <c r="BQ337" s="47"/>
      <c r="BR337" s="47"/>
      <c r="BS337" s="47"/>
      <c r="BT337" s="47"/>
      <c r="BU337" s="47"/>
      <c r="BV337" s="47"/>
      <c r="BW337" s="47"/>
      <c r="BX337" s="47"/>
      <c r="BY337" s="47"/>
      <c r="BZ337" s="47"/>
      <c r="CA337" s="47"/>
      <c r="CB337" s="47"/>
      <c r="CC337" s="47"/>
      <c r="CD337" s="47"/>
      <c r="CE337" s="47"/>
      <c r="CF337" s="47"/>
      <c r="CG337" s="47"/>
      <c r="CH337" s="47"/>
      <c r="CI337" s="47"/>
      <c r="CJ337" s="47"/>
      <c r="CK337" s="47"/>
      <c r="CL337" s="47"/>
    </row>
    <row r="338" spans="1:90" ht="14.25">
      <c r="A338" s="167"/>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48"/>
      <c r="AD338" s="50"/>
      <c r="AE338" s="50"/>
      <c r="AF338" s="50"/>
      <c r="AG338" s="50"/>
      <c r="AH338" s="50"/>
      <c r="AI338" s="50"/>
      <c r="AJ338" s="50"/>
      <c r="AK338" s="50"/>
      <c r="AL338" s="50"/>
      <c r="AM338" s="50"/>
      <c r="AN338" s="50"/>
      <c r="AO338" s="50"/>
      <c r="AP338" s="50"/>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row>
    <row r="339" spans="1:90" ht="14.25">
      <c r="A339" s="167"/>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48"/>
      <c r="AD339" s="50"/>
      <c r="AE339" s="50"/>
      <c r="AF339" s="50"/>
      <c r="AG339" s="50"/>
      <c r="AH339" s="50"/>
      <c r="AI339" s="50"/>
      <c r="AJ339" s="50"/>
      <c r="AK339" s="50"/>
      <c r="AL339" s="50"/>
      <c r="AM339" s="50"/>
      <c r="AN339" s="50"/>
      <c r="AO339" s="50"/>
      <c r="AP339" s="50"/>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c r="BM339" s="47"/>
      <c r="BN339" s="47"/>
      <c r="BO339" s="47"/>
      <c r="BP339" s="47"/>
      <c r="BQ339" s="47"/>
      <c r="BR339" s="47"/>
      <c r="BS339" s="47"/>
      <c r="BT339" s="47"/>
      <c r="BU339" s="47"/>
      <c r="BV339" s="47"/>
      <c r="BW339" s="47"/>
      <c r="BX339" s="47"/>
      <c r="BY339" s="47"/>
      <c r="BZ339" s="47"/>
      <c r="CA339" s="47"/>
      <c r="CB339" s="47"/>
      <c r="CC339" s="47"/>
      <c r="CD339" s="47"/>
      <c r="CE339" s="47"/>
      <c r="CF339" s="47"/>
      <c r="CG339" s="47"/>
      <c r="CH339" s="47"/>
      <c r="CI339" s="47"/>
      <c r="CJ339" s="47"/>
      <c r="CK339" s="47"/>
      <c r="CL339" s="47"/>
    </row>
    <row r="340" spans="1:90" ht="14.25">
      <c r="A340" s="167"/>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48"/>
      <c r="AD340" s="50"/>
      <c r="AE340" s="50"/>
      <c r="AF340" s="50"/>
      <c r="AG340" s="50"/>
      <c r="AH340" s="50"/>
      <c r="AI340" s="50"/>
      <c r="AJ340" s="50"/>
      <c r="AK340" s="50"/>
      <c r="AL340" s="50"/>
      <c r="AM340" s="50"/>
      <c r="AN340" s="50"/>
      <c r="AO340" s="50"/>
      <c r="AP340" s="50"/>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row>
    <row r="341" spans="1:90" ht="14.25">
      <c r="A341" s="167"/>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48"/>
      <c r="AD341" s="50"/>
      <c r="AE341" s="50"/>
      <c r="AF341" s="50"/>
      <c r="AG341" s="50"/>
      <c r="AH341" s="50"/>
      <c r="AI341" s="50"/>
      <c r="AJ341" s="50"/>
      <c r="AK341" s="50"/>
      <c r="AL341" s="50"/>
      <c r="AM341" s="50"/>
      <c r="AN341" s="50"/>
      <c r="AO341" s="50"/>
      <c r="AP341" s="50"/>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c r="BM341" s="47"/>
      <c r="BN341" s="47"/>
      <c r="BO341" s="47"/>
      <c r="BP341" s="47"/>
      <c r="BQ341" s="47"/>
      <c r="BR341" s="47"/>
      <c r="BS341" s="47"/>
      <c r="BT341" s="47"/>
      <c r="BU341" s="47"/>
      <c r="BV341" s="47"/>
      <c r="BW341" s="47"/>
      <c r="BX341" s="47"/>
      <c r="BY341" s="47"/>
      <c r="BZ341" s="47"/>
      <c r="CA341" s="47"/>
      <c r="CB341" s="47"/>
      <c r="CC341" s="47"/>
      <c r="CD341" s="47"/>
      <c r="CE341" s="47"/>
      <c r="CF341" s="47"/>
      <c r="CG341" s="47"/>
      <c r="CH341" s="47"/>
      <c r="CI341" s="47"/>
      <c r="CJ341" s="47"/>
      <c r="CK341" s="47"/>
      <c r="CL341" s="47"/>
    </row>
    <row r="342" spans="1:90" ht="14.25">
      <c r="A342" s="167"/>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48"/>
      <c r="AD342" s="50"/>
      <c r="AE342" s="50"/>
      <c r="AF342" s="50"/>
      <c r="AG342" s="50"/>
      <c r="AH342" s="50"/>
      <c r="AI342" s="50"/>
      <c r="AJ342" s="50"/>
      <c r="AK342" s="50"/>
      <c r="AL342" s="50"/>
      <c r="AM342" s="50"/>
      <c r="AN342" s="50"/>
      <c r="AO342" s="50"/>
      <c r="AP342" s="50"/>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row>
    <row r="343" spans="1:90" ht="14.25">
      <c r="A343" s="167"/>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48"/>
      <c r="AD343" s="50"/>
      <c r="AE343" s="50"/>
      <c r="AF343" s="50"/>
      <c r="AG343" s="50"/>
      <c r="AH343" s="50"/>
      <c r="AI343" s="50"/>
      <c r="AJ343" s="50"/>
      <c r="AK343" s="50"/>
      <c r="AL343" s="50"/>
      <c r="AM343" s="50"/>
      <c r="AN343" s="50"/>
      <c r="AO343" s="50"/>
      <c r="AP343" s="50"/>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row>
    <row r="344" spans="1:90" ht="14.25">
      <c r="A344" s="167"/>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48"/>
      <c r="AD344" s="50"/>
      <c r="AE344" s="50"/>
      <c r="AF344" s="50"/>
      <c r="AG344" s="50"/>
      <c r="AH344" s="50"/>
      <c r="AI344" s="50"/>
      <c r="AJ344" s="50"/>
      <c r="AK344" s="50"/>
      <c r="AL344" s="50"/>
      <c r="AM344" s="50"/>
      <c r="AN344" s="50"/>
      <c r="AO344" s="50"/>
      <c r="AP344" s="50"/>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row>
    <row r="345" spans="1:90" ht="14.25">
      <c r="A345" s="167"/>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48"/>
      <c r="AD345" s="50"/>
      <c r="AE345" s="50"/>
      <c r="AF345" s="50"/>
      <c r="AG345" s="50"/>
      <c r="AH345" s="50"/>
      <c r="AI345" s="50"/>
      <c r="AJ345" s="50"/>
      <c r="AK345" s="50"/>
      <c r="AL345" s="50"/>
      <c r="AM345" s="50"/>
      <c r="AN345" s="50"/>
      <c r="AO345" s="50"/>
      <c r="AP345" s="50"/>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c r="BM345" s="47"/>
      <c r="BN345" s="47"/>
      <c r="BO345" s="47"/>
      <c r="BP345" s="47"/>
      <c r="BQ345" s="47"/>
      <c r="BR345" s="47"/>
      <c r="BS345" s="47"/>
      <c r="BT345" s="47"/>
      <c r="BU345" s="47"/>
      <c r="BV345" s="47"/>
      <c r="BW345" s="47"/>
      <c r="BX345" s="47"/>
      <c r="BY345" s="47"/>
      <c r="BZ345" s="47"/>
      <c r="CA345" s="47"/>
      <c r="CB345" s="47"/>
      <c r="CC345" s="47"/>
      <c r="CD345" s="47"/>
      <c r="CE345" s="47"/>
      <c r="CF345" s="47"/>
      <c r="CG345" s="47"/>
      <c r="CH345" s="47"/>
      <c r="CI345" s="47"/>
      <c r="CJ345" s="47"/>
      <c r="CK345" s="47"/>
      <c r="CL345" s="47"/>
    </row>
    <row r="346" spans="1:90" ht="14.25">
      <c r="A346" s="167"/>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48"/>
      <c r="AD346" s="50"/>
      <c r="AE346" s="50"/>
      <c r="AF346" s="50"/>
      <c r="AG346" s="50"/>
      <c r="AH346" s="50"/>
      <c r="AI346" s="50"/>
      <c r="AJ346" s="50"/>
      <c r="AK346" s="50"/>
      <c r="AL346" s="50"/>
      <c r="AM346" s="50"/>
      <c r="AN346" s="50"/>
      <c r="AO346" s="50"/>
      <c r="AP346" s="50"/>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c r="BZ346" s="47"/>
      <c r="CA346" s="47"/>
      <c r="CB346" s="47"/>
      <c r="CC346" s="47"/>
      <c r="CD346" s="47"/>
      <c r="CE346" s="47"/>
      <c r="CF346" s="47"/>
      <c r="CG346" s="47"/>
      <c r="CH346" s="47"/>
      <c r="CI346" s="47"/>
      <c r="CJ346" s="47"/>
      <c r="CK346" s="47"/>
      <c r="CL346" s="47"/>
    </row>
    <row r="347" spans="1:90" ht="14.25">
      <c r="A347" s="167"/>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48"/>
      <c r="AD347" s="50"/>
      <c r="AE347" s="50"/>
      <c r="AF347" s="50"/>
      <c r="AG347" s="50"/>
      <c r="AH347" s="50"/>
      <c r="AI347" s="50"/>
      <c r="AJ347" s="50"/>
      <c r="AK347" s="50"/>
      <c r="AL347" s="50"/>
      <c r="AM347" s="50"/>
      <c r="AN347" s="50"/>
      <c r="AO347" s="50"/>
      <c r="AP347" s="50"/>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c r="BM347" s="47"/>
      <c r="BN347" s="47"/>
      <c r="BO347" s="47"/>
      <c r="BP347" s="47"/>
      <c r="BQ347" s="47"/>
      <c r="BR347" s="47"/>
      <c r="BS347" s="47"/>
      <c r="BT347" s="47"/>
      <c r="BU347" s="47"/>
      <c r="BV347" s="47"/>
      <c r="BW347" s="47"/>
      <c r="BX347" s="47"/>
      <c r="BY347" s="47"/>
      <c r="BZ347" s="47"/>
      <c r="CA347" s="47"/>
      <c r="CB347" s="47"/>
      <c r="CC347" s="47"/>
      <c r="CD347" s="47"/>
      <c r="CE347" s="47"/>
      <c r="CF347" s="47"/>
      <c r="CG347" s="47"/>
      <c r="CH347" s="47"/>
      <c r="CI347" s="47"/>
      <c r="CJ347" s="47"/>
      <c r="CK347" s="47"/>
      <c r="CL347" s="47"/>
    </row>
    <row r="348" spans="1:90" ht="14.25">
      <c r="A348" s="167"/>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48"/>
      <c r="AD348" s="50"/>
      <c r="AE348" s="50"/>
      <c r="AF348" s="50"/>
      <c r="AG348" s="50"/>
      <c r="AH348" s="50"/>
      <c r="AI348" s="50"/>
      <c r="AJ348" s="50"/>
      <c r="AK348" s="50"/>
      <c r="AL348" s="50"/>
      <c r="AM348" s="50"/>
      <c r="AN348" s="50"/>
      <c r="AO348" s="50"/>
      <c r="AP348" s="50"/>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c r="BM348" s="47"/>
      <c r="BN348" s="47"/>
      <c r="BO348" s="47"/>
      <c r="BP348" s="47"/>
      <c r="BQ348" s="47"/>
      <c r="BR348" s="47"/>
      <c r="BS348" s="47"/>
      <c r="BT348" s="47"/>
      <c r="BU348" s="47"/>
      <c r="BV348" s="47"/>
      <c r="BW348" s="47"/>
      <c r="BX348" s="47"/>
      <c r="BY348" s="47"/>
      <c r="BZ348" s="47"/>
      <c r="CA348" s="47"/>
      <c r="CB348" s="47"/>
      <c r="CC348" s="47"/>
      <c r="CD348" s="47"/>
      <c r="CE348" s="47"/>
      <c r="CF348" s="47"/>
      <c r="CG348" s="47"/>
      <c r="CH348" s="47"/>
      <c r="CI348" s="47"/>
      <c r="CJ348" s="47"/>
      <c r="CK348" s="47"/>
      <c r="CL348" s="47"/>
    </row>
    <row r="349" spans="1:90" ht="14.25">
      <c r="A349" s="167"/>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48"/>
      <c r="AD349" s="50"/>
      <c r="AE349" s="50"/>
      <c r="AF349" s="50"/>
      <c r="AG349" s="50"/>
      <c r="AH349" s="50"/>
      <c r="AI349" s="50"/>
      <c r="AJ349" s="50"/>
      <c r="AK349" s="50"/>
      <c r="AL349" s="50"/>
      <c r="AM349" s="50"/>
      <c r="AN349" s="50"/>
      <c r="AO349" s="50"/>
      <c r="AP349" s="50"/>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c r="BM349" s="47"/>
      <c r="BN349" s="47"/>
      <c r="BO349" s="47"/>
      <c r="BP349" s="47"/>
      <c r="BQ349" s="47"/>
      <c r="BR349" s="47"/>
      <c r="BS349" s="47"/>
      <c r="BT349" s="47"/>
      <c r="BU349" s="47"/>
      <c r="BV349" s="47"/>
      <c r="BW349" s="47"/>
      <c r="BX349" s="47"/>
      <c r="BY349" s="47"/>
      <c r="BZ349" s="47"/>
      <c r="CA349" s="47"/>
      <c r="CB349" s="47"/>
      <c r="CC349" s="47"/>
      <c r="CD349" s="47"/>
      <c r="CE349" s="47"/>
      <c r="CF349" s="47"/>
      <c r="CG349" s="47"/>
      <c r="CH349" s="47"/>
      <c r="CI349" s="47"/>
      <c r="CJ349" s="47"/>
      <c r="CK349" s="47"/>
      <c r="CL349" s="47"/>
    </row>
    <row r="350" spans="1:90" ht="14.25">
      <c r="A350" s="167"/>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48"/>
      <c r="AD350" s="50"/>
      <c r="AE350" s="50"/>
      <c r="AF350" s="50"/>
      <c r="AG350" s="50"/>
      <c r="AH350" s="50"/>
      <c r="AI350" s="50"/>
      <c r="AJ350" s="50"/>
      <c r="AK350" s="50"/>
      <c r="AL350" s="50"/>
      <c r="AM350" s="50"/>
      <c r="AN350" s="50"/>
      <c r="AO350" s="50"/>
      <c r="AP350" s="50"/>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c r="BM350" s="47"/>
      <c r="BN350" s="47"/>
      <c r="BO350" s="47"/>
      <c r="BP350" s="47"/>
      <c r="BQ350" s="47"/>
      <c r="BR350" s="47"/>
      <c r="BS350" s="47"/>
      <c r="BT350" s="47"/>
      <c r="BU350" s="47"/>
      <c r="BV350" s="47"/>
      <c r="BW350" s="47"/>
      <c r="BX350" s="47"/>
      <c r="BY350" s="47"/>
      <c r="BZ350" s="47"/>
      <c r="CA350" s="47"/>
      <c r="CB350" s="47"/>
      <c r="CC350" s="47"/>
      <c r="CD350" s="47"/>
      <c r="CE350" s="47"/>
      <c r="CF350" s="47"/>
      <c r="CG350" s="47"/>
      <c r="CH350" s="47"/>
      <c r="CI350" s="47"/>
      <c r="CJ350" s="47"/>
      <c r="CK350" s="47"/>
      <c r="CL350" s="47"/>
    </row>
    <row r="351" spans="1:90" ht="14.25">
      <c r="A351" s="167"/>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48"/>
      <c r="AD351" s="50"/>
      <c r="AE351" s="50"/>
      <c r="AF351" s="50"/>
      <c r="AG351" s="50"/>
      <c r="AH351" s="50"/>
      <c r="AI351" s="50"/>
      <c r="AJ351" s="50"/>
      <c r="AK351" s="50"/>
      <c r="AL351" s="50"/>
      <c r="AM351" s="50"/>
      <c r="AN351" s="50"/>
      <c r="AO351" s="50"/>
      <c r="AP351" s="50"/>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c r="BM351" s="47"/>
      <c r="BN351" s="47"/>
      <c r="BO351" s="47"/>
      <c r="BP351" s="47"/>
      <c r="BQ351" s="47"/>
      <c r="BR351" s="47"/>
      <c r="BS351" s="47"/>
      <c r="BT351" s="47"/>
      <c r="BU351" s="47"/>
      <c r="BV351" s="47"/>
      <c r="BW351" s="47"/>
      <c r="BX351" s="47"/>
      <c r="BY351" s="47"/>
      <c r="BZ351" s="47"/>
      <c r="CA351" s="47"/>
      <c r="CB351" s="47"/>
      <c r="CC351" s="47"/>
      <c r="CD351" s="47"/>
      <c r="CE351" s="47"/>
      <c r="CF351" s="47"/>
      <c r="CG351" s="47"/>
      <c r="CH351" s="47"/>
      <c r="CI351" s="47"/>
      <c r="CJ351" s="47"/>
      <c r="CK351" s="47"/>
      <c r="CL351" s="47"/>
    </row>
    <row r="352" spans="1:90" ht="14.25">
      <c r="A352" s="167"/>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48"/>
      <c r="AD352" s="50"/>
      <c r="AE352" s="50"/>
      <c r="AF352" s="50"/>
      <c r="AG352" s="50"/>
      <c r="AH352" s="50"/>
      <c r="AI352" s="50"/>
      <c r="AJ352" s="50"/>
      <c r="AK352" s="50"/>
      <c r="AL352" s="50"/>
      <c r="AM352" s="50"/>
      <c r="AN352" s="50"/>
      <c r="AO352" s="50"/>
      <c r="AP352" s="50"/>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c r="BM352" s="47"/>
      <c r="BN352" s="47"/>
      <c r="BO352" s="47"/>
      <c r="BP352" s="47"/>
      <c r="BQ352" s="47"/>
      <c r="BR352" s="47"/>
      <c r="BS352" s="47"/>
      <c r="BT352" s="47"/>
      <c r="BU352" s="47"/>
      <c r="BV352" s="47"/>
      <c r="BW352" s="47"/>
      <c r="BX352" s="47"/>
      <c r="BY352" s="47"/>
      <c r="BZ352" s="47"/>
      <c r="CA352" s="47"/>
      <c r="CB352" s="47"/>
      <c r="CC352" s="47"/>
      <c r="CD352" s="47"/>
      <c r="CE352" s="47"/>
      <c r="CF352" s="47"/>
      <c r="CG352" s="47"/>
      <c r="CH352" s="47"/>
      <c r="CI352" s="47"/>
      <c r="CJ352" s="47"/>
      <c r="CK352" s="47"/>
      <c r="CL352" s="47"/>
    </row>
    <row r="353" spans="1:90" ht="14.25">
      <c r="A353" s="167"/>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48"/>
      <c r="AD353" s="50"/>
      <c r="AE353" s="50"/>
      <c r="AF353" s="50"/>
      <c r="AG353" s="50"/>
      <c r="AH353" s="50"/>
      <c r="AI353" s="50"/>
      <c r="AJ353" s="50"/>
      <c r="AK353" s="50"/>
      <c r="AL353" s="50"/>
      <c r="AM353" s="50"/>
      <c r="AN353" s="50"/>
      <c r="AO353" s="50"/>
      <c r="AP353" s="50"/>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c r="BM353" s="47"/>
      <c r="BN353" s="47"/>
      <c r="BO353" s="47"/>
      <c r="BP353" s="47"/>
      <c r="BQ353" s="47"/>
      <c r="BR353" s="47"/>
      <c r="BS353" s="47"/>
      <c r="BT353" s="47"/>
      <c r="BU353" s="47"/>
      <c r="BV353" s="47"/>
      <c r="BW353" s="47"/>
      <c r="BX353" s="47"/>
      <c r="BY353" s="47"/>
      <c r="BZ353" s="47"/>
      <c r="CA353" s="47"/>
      <c r="CB353" s="47"/>
      <c r="CC353" s="47"/>
      <c r="CD353" s="47"/>
      <c r="CE353" s="47"/>
      <c r="CF353" s="47"/>
      <c r="CG353" s="47"/>
      <c r="CH353" s="47"/>
      <c r="CI353" s="47"/>
      <c r="CJ353" s="47"/>
      <c r="CK353" s="47"/>
      <c r="CL353" s="47"/>
    </row>
    <row r="354" spans="1:90" ht="14.25">
      <c r="A354" s="167"/>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48"/>
      <c r="AD354" s="50"/>
      <c r="AE354" s="50"/>
      <c r="AF354" s="50"/>
      <c r="AG354" s="50"/>
      <c r="AH354" s="50"/>
      <c r="AI354" s="50"/>
      <c r="AJ354" s="50"/>
      <c r="AK354" s="50"/>
      <c r="AL354" s="50"/>
      <c r="AM354" s="50"/>
      <c r="AN354" s="50"/>
      <c r="AO354" s="50"/>
      <c r="AP354" s="50"/>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c r="BM354" s="47"/>
      <c r="BN354" s="47"/>
      <c r="BO354" s="47"/>
      <c r="BP354" s="47"/>
      <c r="BQ354" s="47"/>
      <c r="BR354" s="47"/>
      <c r="BS354" s="47"/>
      <c r="BT354" s="47"/>
      <c r="BU354" s="47"/>
      <c r="BV354" s="47"/>
      <c r="BW354" s="47"/>
      <c r="BX354" s="47"/>
      <c r="BY354" s="47"/>
      <c r="BZ354" s="47"/>
      <c r="CA354" s="47"/>
      <c r="CB354" s="47"/>
      <c r="CC354" s="47"/>
      <c r="CD354" s="47"/>
      <c r="CE354" s="47"/>
      <c r="CF354" s="47"/>
      <c r="CG354" s="47"/>
      <c r="CH354" s="47"/>
      <c r="CI354" s="47"/>
      <c r="CJ354" s="47"/>
      <c r="CK354" s="47"/>
      <c r="CL354" s="47"/>
    </row>
    <row r="355" spans="1:90" ht="14.25">
      <c r="A355" s="167"/>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48"/>
      <c r="AD355" s="50"/>
      <c r="AE355" s="50"/>
      <c r="AF355" s="50"/>
      <c r="AG355" s="50"/>
      <c r="AH355" s="50"/>
      <c r="AI355" s="50"/>
      <c r="AJ355" s="50"/>
      <c r="AK355" s="50"/>
      <c r="AL355" s="50"/>
      <c r="AM355" s="50"/>
      <c r="AN355" s="50"/>
      <c r="AO355" s="50"/>
      <c r="AP355" s="50"/>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c r="BM355" s="47"/>
      <c r="BN355" s="47"/>
      <c r="BO355" s="47"/>
      <c r="BP355" s="47"/>
      <c r="BQ355" s="47"/>
      <c r="BR355" s="47"/>
      <c r="BS355" s="47"/>
      <c r="BT355" s="47"/>
      <c r="BU355" s="47"/>
      <c r="BV355" s="47"/>
      <c r="BW355" s="47"/>
      <c r="BX355" s="47"/>
      <c r="BY355" s="47"/>
      <c r="BZ355" s="47"/>
      <c r="CA355" s="47"/>
      <c r="CB355" s="47"/>
      <c r="CC355" s="47"/>
      <c r="CD355" s="47"/>
      <c r="CE355" s="47"/>
      <c r="CF355" s="47"/>
      <c r="CG355" s="47"/>
      <c r="CH355" s="47"/>
      <c r="CI355" s="47"/>
      <c r="CJ355" s="47"/>
      <c r="CK355" s="47"/>
      <c r="CL355" s="47"/>
    </row>
    <row r="356" spans="1:90" ht="14.25">
      <c r="A356" s="167"/>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48"/>
      <c r="AD356" s="50"/>
      <c r="AE356" s="50"/>
      <c r="AF356" s="50"/>
      <c r="AG356" s="50"/>
      <c r="AH356" s="50"/>
      <c r="AI356" s="50"/>
      <c r="AJ356" s="50"/>
      <c r="AK356" s="50"/>
      <c r="AL356" s="50"/>
      <c r="AM356" s="50"/>
      <c r="AN356" s="50"/>
      <c r="AO356" s="50"/>
      <c r="AP356" s="50"/>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c r="BM356" s="47"/>
      <c r="BN356" s="47"/>
      <c r="BO356" s="47"/>
      <c r="BP356" s="47"/>
      <c r="BQ356" s="47"/>
      <c r="BR356" s="47"/>
      <c r="BS356" s="47"/>
      <c r="BT356" s="47"/>
      <c r="BU356" s="47"/>
      <c r="BV356" s="47"/>
      <c r="BW356" s="47"/>
      <c r="BX356" s="47"/>
      <c r="BY356" s="47"/>
      <c r="BZ356" s="47"/>
      <c r="CA356" s="47"/>
      <c r="CB356" s="47"/>
      <c r="CC356" s="47"/>
      <c r="CD356" s="47"/>
      <c r="CE356" s="47"/>
      <c r="CF356" s="47"/>
      <c r="CG356" s="47"/>
      <c r="CH356" s="47"/>
      <c r="CI356" s="47"/>
      <c r="CJ356" s="47"/>
      <c r="CK356" s="47"/>
      <c r="CL356" s="47"/>
    </row>
    <row r="357" spans="1:90" ht="14.25">
      <c r="A357" s="167"/>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48"/>
      <c r="AD357" s="50"/>
      <c r="AE357" s="50"/>
      <c r="AF357" s="50"/>
      <c r="AG357" s="50"/>
      <c r="AH357" s="50"/>
      <c r="AI357" s="50"/>
      <c r="AJ357" s="50"/>
      <c r="AK357" s="50"/>
      <c r="AL357" s="50"/>
      <c r="AM357" s="50"/>
      <c r="AN357" s="50"/>
      <c r="AO357" s="50"/>
      <c r="AP357" s="50"/>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c r="BM357" s="47"/>
      <c r="BN357" s="47"/>
      <c r="BO357" s="47"/>
      <c r="BP357" s="47"/>
      <c r="BQ357" s="47"/>
      <c r="BR357" s="47"/>
      <c r="BS357" s="47"/>
      <c r="BT357" s="47"/>
      <c r="BU357" s="47"/>
      <c r="BV357" s="47"/>
      <c r="BW357" s="47"/>
      <c r="BX357" s="47"/>
      <c r="BY357" s="47"/>
      <c r="BZ357" s="47"/>
      <c r="CA357" s="47"/>
      <c r="CB357" s="47"/>
      <c r="CC357" s="47"/>
      <c r="CD357" s="47"/>
      <c r="CE357" s="47"/>
      <c r="CF357" s="47"/>
      <c r="CG357" s="47"/>
      <c r="CH357" s="47"/>
      <c r="CI357" s="47"/>
      <c r="CJ357" s="47"/>
      <c r="CK357" s="47"/>
      <c r="CL357" s="47"/>
    </row>
    <row r="358" spans="1:90" ht="14.25">
      <c r="A358" s="167"/>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48"/>
      <c r="AD358" s="50"/>
      <c r="AE358" s="50"/>
      <c r="AF358" s="50"/>
      <c r="AG358" s="50"/>
      <c r="AH358" s="50"/>
      <c r="AI358" s="50"/>
      <c r="AJ358" s="50"/>
      <c r="AK358" s="50"/>
      <c r="AL358" s="50"/>
      <c r="AM358" s="50"/>
      <c r="AN358" s="50"/>
      <c r="AO358" s="50"/>
      <c r="AP358" s="50"/>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c r="BM358" s="47"/>
      <c r="BN358" s="47"/>
      <c r="BO358" s="47"/>
      <c r="BP358" s="47"/>
      <c r="BQ358" s="47"/>
      <c r="BR358" s="47"/>
      <c r="BS358" s="47"/>
      <c r="BT358" s="47"/>
      <c r="BU358" s="47"/>
      <c r="BV358" s="47"/>
      <c r="BW358" s="47"/>
      <c r="BX358" s="47"/>
      <c r="BY358" s="47"/>
      <c r="BZ358" s="47"/>
      <c r="CA358" s="47"/>
      <c r="CB358" s="47"/>
      <c r="CC358" s="47"/>
      <c r="CD358" s="47"/>
      <c r="CE358" s="47"/>
      <c r="CF358" s="47"/>
      <c r="CG358" s="47"/>
      <c r="CH358" s="47"/>
      <c r="CI358" s="47"/>
      <c r="CJ358" s="47"/>
      <c r="CK358" s="47"/>
      <c r="CL358" s="47"/>
    </row>
    <row r="359" spans="1:90" ht="14.25">
      <c r="A359" s="167"/>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48"/>
      <c r="AD359" s="50"/>
      <c r="AE359" s="50"/>
      <c r="AF359" s="50"/>
      <c r="AG359" s="50"/>
      <c r="AH359" s="50"/>
      <c r="AI359" s="50"/>
      <c r="AJ359" s="50"/>
      <c r="AK359" s="50"/>
      <c r="AL359" s="50"/>
      <c r="AM359" s="50"/>
      <c r="AN359" s="50"/>
      <c r="AO359" s="50"/>
      <c r="AP359" s="50"/>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c r="BM359" s="47"/>
      <c r="BN359" s="47"/>
      <c r="BO359" s="47"/>
      <c r="BP359" s="47"/>
      <c r="BQ359" s="47"/>
      <c r="BR359" s="47"/>
      <c r="BS359" s="47"/>
      <c r="BT359" s="47"/>
      <c r="BU359" s="47"/>
      <c r="BV359" s="47"/>
      <c r="BW359" s="47"/>
      <c r="BX359" s="47"/>
      <c r="BY359" s="47"/>
      <c r="BZ359" s="47"/>
      <c r="CA359" s="47"/>
      <c r="CB359" s="47"/>
      <c r="CC359" s="47"/>
      <c r="CD359" s="47"/>
      <c r="CE359" s="47"/>
      <c r="CF359" s="47"/>
      <c r="CG359" s="47"/>
      <c r="CH359" s="47"/>
      <c r="CI359" s="47"/>
      <c r="CJ359" s="47"/>
      <c r="CK359" s="47"/>
      <c r="CL359" s="47"/>
    </row>
    <row r="360" spans="1:90" ht="14.25">
      <c r="A360" s="167"/>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48"/>
      <c r="AD360" s="50"/>
      <c r="AE360" s="50"/>
      <c r="AF360" s="50"/>
      <c r="AG360" s="50"/>
      <c r="AH360" s="50"/>
      <c r="AI360" s="50"/>
      <c r="AJ360" s="50"/>
      <c r="AK360" s="50"/>
      <c r="AL360" s="50"/>
      <c r="AM360" s="50"/>
      <c r="AN360" s="50"/>
      <c r="AO360" s="50"/>
      <c r="AP360" s="50"/>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c r="BM360" s="47"/>
      <c r="BN360" s="47"/>
      <c r="BO360" s="47"/>
      <c r="BP360" s="47"/>
      <c r="BQ360" s="47"/>
      <c r="BR360" s="47"/>
      <c r="BS360" s="47"/>
      <c r="BT360" s="47"/>
      <c r="BU360" s="47"/>
      <c r="BV360" s="47"/>
      <c r="BW360" s="47"/>
      <c r="BX360" s="47"/>
      <c r="BY360" s="47"/>
      <c r="BZ360" s="47"/>
      <c r="CA360" s="47"/>
      <c r="CB360" s="47"/>
      <c r="CC360" s="47"/>
      <c r="CD360" s="47"/>
      <c r="CE360" s="47"/>
      <c r="CF360" s="47"/>
      <c r="CG360" s="47"/>
      <c r="CH360" s="47"/>
      <c r="CI360" s="47"/>
      <c r="CJ360" s="47"/>
      <c r="CK360" s="47"/>
      <c r="CL360" s="47"/>
    </row>
    <row r="361" spans="1:90" ht="14.25">
      <c r="A361" s="167"/>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48"/>
      <c r="AD361" s="50"/>
      <c r="AE361" s="50"/>
      <c r="AF361" s="50"/>
      <c r="AG361" s="50"/>
      <c r="AH361" s="50"/>
      <c r="AI361" s="50"/>
      <c r="AJ361" s="50"/>
      <c r="AK361" s="50"/>
      <c r="AL361" s="50"/>
      <c r="AM361" s="50"/>
      <c r="AN361" s="50"/>
      <c r="AO361" s="50"/>
      <c r="AP361" s="50"/>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c r="BM361" s="47"/>
      <c r="BN361" s="47"/>
      <c r="BO361" s="47"/>
      <c r="BP361" s="47"/>
      <c r="BQ361" s="47"/>
      <c r="BR361" s="47"/>
      <c r="BS361" s="47"/>
      <c r="BT361" s="47"/>
      <c r="BU361" s="47"/>
      <c r="BV361" s="47"/>
      <c r="BW361" s="47"/>
      <c r="BX361" s="47"/>
      <c r="BY361" s="47"/>
      <c r="BZ361" s="47"/>
      <c r="CA361" s="47"/>
      <c r="CB361" s="47"/>
      <c r="CC361" s="47"/>
      <c r="CD361" s="47"/>
      <c r="CE361" s="47"/>
      <c r="CF361" s="47"/>
      <c r="CG361" s="47"/>
      <c r="CH361" s="47"/>
      <c r="CI361" s="47"/>
      <c r="CJ361" s="47"/>
      <c r="CK361" s="47"/>
      <c r="CL361" s="47"/>
    </row>
    <row r="362" spans="1:90" ht="14.25">
      <c r="A362" s="167"/>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48"/>
      <c r="AD362" s="50"/>
      <c r="AE362" s="50"/>
      <c r="AF362" s="50"/>
      <c r="AG362" s="50"/>
      <c r="AH362" s="50"/>
      <c r="AI362" s="50"/>
      <c r="AJ362" s="50"/>
      <c r="AK362" s="50"/>
      <c r="AL362" s="50"/>
      <c r="AM362" s="50"/>
      <c r="AN362" s="50"/>
      <c r="AO362" s="50"/>
      <c r="AP362" s="50"/>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c r="BM362" s="47"/>
      <c r="BN362" s="47"/>
      <c r="BO362" s="47"/>
      <c r="BP362" s="47"/>
      <c r="BQ362" s="47"/>
      <c r="BR362" s="47"/>
      <c r="BS362" s="47"/>
      <c r="BT362" s="47"/>
      <c r="BU362" s="47"/>
      <c r="BV362" s="47"/>
      <c r="BW362" s="47"/>
      <c r="BX362" s="47"/>
      <c r="BY362" s="47"/>
      <c r="BZ362" s="47"/>
      <c r="CA362" s="47"/>
      <c r="CB362" s="47"/>
      <c r="CC362" s="47"/>
      <c r="CD362" s="47"/>
      <c r="CE362" s="47"/>
      <c r="CF362" s="47"/>
      <c r="CG362" s="47"/>
      <c r="CH362" s="47"/>
      <c r="CI362" s="47"/>
      <c r="CJ362" s="47"/>
      <c r="CK362" s="47"/>
      <c r="CL362" s="47"/>
    </row>
    <row r="363" spans="1:90" ht="14.25">
      <c r="A363" s="167"/>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48"/>
      <c r="AD363" s="50"/>
      <c r="AE363" s="50"/>
      <c r="AF363" s="50"/>
      <c r="AG363" s="50"/>
      <c r="AH363" s="50"/>
      <c r="AI363" s="50"/>
      <c r="AJ363" s="50"/>
      <c r="AK363" s="50"/>
      <c r="AL363" s="50"/>
      <c r="AM363" s="50"/>
      <c r="AN363" s="50"/>
      <c r="AO363" s="50"/>
      <c r="AP363" s="50"/>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c r="BM363" s="47"/>
      <c r="BN363" s="47"/>
      <c r="BO363" s="47"/>
      <c r="BP363" s="47"/>
      <c r="BQ363" s="47"/>
      <c r="BR363" s="47"/>
      <c r="BS363" s="47"/>
      <c r="BT363" s="47"/>
      <c r="BU363" s="47"/>
      <c r="BV363" s="47"/>
      <c r="BW363" s="47"/>
      <c r="BX363" s="47"/>
      <c r="BY363" s="47"/>
      <c r="BZ363" s="47"/>
      <c r="CA363" s="47"/>
      <c r="CB363" s="47"/>
      <c r="CC363" s="47"/>
      <c r="CD363" s="47"/>
      <c r="CE363" s="47"/>
      <c r="CF363" s="47"/>
      <c r="CG363" s="47"/>
      <c r="CH363" s="47"/>
      <c r="CI363" s="47"/>
      <c r="CJ363" s="47"/>
      <c r="CK363" s="47"/>
      <c r="CL363" s="47"/>
    </row>
    <row r="364" spans="1:90" ht="14.25">
      <c r="A364" s="167"/>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48"/>
      <c r="AD364" s="50"/>
      <c r="AE364" s="50"/>
      <c r="AF364" s="50"/>
      <c r="AG364" s="50"/>
      <c r="AH364" s="50"/>
      <c r="AI364" s="50"/>
      <c r="AJ364" s="50"/>
      <c r="AK364" s="50"/>
      <c r="AL364" s="50"/>
      <c r="AM364" s="50"/>
      <c r="AN364" s="50"/>
      <c r="AO364" s="50"/>
      <c r="AP364" s="50"/>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c r="BM364" s="47"/>
      <c r="BN364" s="47"/>
      <c r="BO364" s="47"/>
      <c r="BP364" s="47"/>
      <c r="BQ364" s="47"/>
      <c r="BR364" s="47"/>
      <c r="BS364" s="47"/>
      <c r="BT364" s="47"/>
      <c r="BU364" s="47"/>
      <c r="BV364" s="47"/>
      <c r="BW364" s="47"/>
      <c r="BX364" s="47"/>
      <c r="BY364" s="47"/>
      <c r="BZ364" s="47"/>
      <c r="CA364" s="47"/>
      <c r="CB364" s="47"/>
      <c r="CC364" s="47"/>
      <c r="CD364" s="47"/>
      <c r="CE364" s="47"/>
      <c r="CF364" s="47"/>
      <c r="CG364" s="47"/>
      <c r="CH364" s="47"/>
      <c r="CI364" s="47"/>
      <c r="CJ364" s="47"/>
      <c r="CK364" s="47"/>
      <c r="CL364" s="47"/>
    </row>
    <row r="365" spans="1:90" ht="14.25">
      <c r="A365" s="167"/>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48"/>
      <c r="AD365" s="50"/>
      <c r="AE365" s="50"/>
      <c r="AF365" s="50"/>
      <c r="AG365" s="50"/>
      <c r="AH365" s="50"/>
      <c r="AI365" s="50"/>
      <c r="AJ365" s="50"/>
      <c r="AK365" s="50"/>
      <c r="AL365" s="50"/>
      <c r="AM365" s="50"/>
      <c r="AN365" s="50"/>
      <c r="AO365" s="50"/>
      <c r="AP365" s="50"/>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c r="BM365" s="47"/>
      <c r="BN365" s="47"/>
      <c r="BO365" s="47"/>
      <c r="BP365" s="47"/>
      <c r="BQ365" s="47"/>
      <c r="BR365" s="47"/>
      <c r="BS365" s="47"/>
      <c r="BT365" s="47"/>
      <c r="BU365" s="47"/>
      <c r="BV365" s="47"/>
      <c r="BW365" s="47"/>
      <c r="BX365" s="47"/>
      <c r="BY365" s="47"/>
      <c r="BZ365" s="47"/>
      <c r="CA365" s="47"/>
      <c r="CB365" s="47"/>
      <c r="CC365" s="47"/>
      <c r="CD365" s="47"/>
      <c r="CE365" s="47"/>
      <c r="CF365" s="47"/>
      <c r="CG365" s="47"/>
      <c r="CH365" s="47"/>
      <c r="CI365" s="47"/>
      <c r="CJ365" s="47"/>
      <c r="CK365" s="47"/>
      <c r="CL365" s="47"/>
    </row>
    <row r="366" spans="1:90" ht="14.25">
      <c r="A366" s="167"/>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48"/>
      <c r="AD366" s="50"/>
      <c r="AE366" s="50"/>
      <c r="AF366" s="50"/>
      <c r="AG366" s="50"/>
      <c r="AH366" s="50"/>
      <c r="AI366" s="50"/>
      <c r="AJ366" s="50"/>
      <c r="AK366" s="50"/>
      <c r="AL366" s="50"/>
      <c r="AM366" s="50"/>
      <c r="AN366" s="50"/>
      <c r="AO366" s="50"/>
      <c r="AP366" s="50"/>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c r="BM366" s="47"/>
      <c r="BN366" s="47"/>
      <c r="BO366" s="47"/>
      <c r="BP366" s="47"/>
      <c r="BQ366" s="47"/>
      <c r="BR366" s="47"/>
      <c r="BS366" s="47"/>
      <c r="BT366" s="47"/>
      <c r="BU366" s="47"/>
      <c r="BV366" s="47"/>
      <c r="BW366" s="47"/>
      <c r="BX366" s="47"/>
      <c r="BY366" s="47"/>
      <c r="BZ366" s="47"/>
      <c r="CA366" s="47"/>
      <c r="CB366" s="47"/>
      <c r="CC366" s="47"/>
      <c r="CD366" s="47"/>
      <c r="CE366" s="47"/>
      <c r="CF366" s="47"/>
      <c r="CG366" s="47"/>
      <c r="CH366" s="47"/>
      <c r="CI366" s="47"/>
      <c r="CJ366" s="47"/>
      <c r="CK366" s="47"/>
      <c r="CL366" s="47"/>
    </row>
    <row r="367" spans="1:90" ht="14.25">
      <c r="A367" s="167"/>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48"/>
      <c r="AD367" s="50"/>
      <c r="AE367" s="50"/>
      <c r="AF367" s="50"/>
      <c r="AG367" s="50"/>
      <c r="AH367" s="50"/>
      <c r="AI367" s="50"/>
      <c r="AJ367" s="50"/>
      <c r="AK367" s="50"/>
      <c r="AL367" s="50"/>
      <c r="AM367" s="50"/>
      <c r="AN367" s="50"/>
      <c r="AO367" s="50"/>
      <c r="AP367" s="50"/>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c r="BM367" s="47"/>
      <c r="BN367" s="47"/>
      <c r="BO367" s="47"/>
      <c r="BP367" s="47"/>
      <c r="BQ367" s="47"/>
      <c r="BR367" s="47"/>
      <c r="BS367" s="47"/>
      <c r="BT367" s="47"/>
      <c r="BU367" s="47"/>
      <c r="BV367" s="47"/>
      <c r="BW367" s="47"/>
      <c r="BX367" s="47"/>
      <c r="BY367" s="47"/>
      <c r="BZ367" s="47"/>
      <c r="CA367" s="47"/>
      <c r="CB367" s="47"/>
      <c r="CC367" s="47"/>
      <c r="CD367" s="47"/>
      <c r="CE367" s="47"/>
      <c r="CF367" s="47"/>
      <c r="CG367" s="47"/>
      <c r="CH367" s="47"/>
      <c r="CI367" s="47"/>
      <c r="CJ367" s="47"/>
      <c r="CK367" s="47"/>
      <c r="CL367" s="47"/>
    </row>
    <row r="368" spans="1:90" ht="14.25">
      <c r="A368" s="167"/>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48"/>
      <c r="AD368" s="50"/>
      <c r="AE368" s="50"/>
      <c r="AF368" s="50"/>
      <c r="AG368" s="50"/>
      <c r="AH368" s="50"/>
      <c r="AI368" s="50"/>
      <c r="AJ368" s="50"/>
      <c r="AK368" s="50"/>
      <c r="AL368" s="50"/>
      <c r="AM368" s="50"/>
      <c r="AN368" s="50"/>
      <c r="AO368" s="50"/>
      <c r="AP368" s="50"/>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c r="BM368" s="47"/>
      <c r="BN368" s="47"/>
      <c r="BO368" s="47"/>
      <c r="BP368" s="47"/>
      <c r="BQ368" s="47"/>
      <c r="BR368" s="47"/>
      <c r="BS368" s="47"/>
      <c r="BT368" s="47"/>
      <c r="BU368" s="47"/>
      <c r="BV368" s="47"/>
      <c r="BW368" s="47"/>
      <c r="BX368" s="47"/>
      <c r="BY368" s="47"/>
      <c r="BZ368" s="47"/>
      <c r="CA368" s="47"/>
      <c r="CB368" s="47"/>
      <c r="CC368" s="47"/>
      <c r="CD368" s="47"/>
      <c r="CE368" s="47"/>
      <c r="CF368" s="47"/>
      <c r="CG368" s="47"/>
      <c r="CH368" s="47"/>
      <c r="CI368" s="47"/>
      <c r="CJ368" s="47"/>
      <c r="CK368" s="47"/>
      <c r="CL368" s="47"/>
    </row>
    <row r="369" spans="1:90" ht="14.25">
      <c r="A369" s="167"/>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48"/>
      <c r="AD369" s="50"/>
      <c r="AE369" s="50"/>
      <c r="AF369" s="50"/>
      <c r="AG369" s="50"/>
      <c r="AH369" s="50"/>
      <c r="AI369" s="50"/>
      <c r="AJ369" s="50"/>
      <c r="AK369" s="50"/>
      <c r="AL369" s="50"/>
      <c r="AM369" s="50"/>
      <c r="AN369" s="50"/>
      <c r="AO369" s="50"/>
      <c r="AP369" s="50"/>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c r="BM369" s="47"/>
      <c r="BN369" s="47"/>
      <c r="BO369" s="47"/>
      <c r="BP369" s="47"/>
      <c r="BQ369" s="47"/>
      <c r="BR369" s="47"/>
      <c r="BS369" s="47"/>
      <c r="BT369" s="47"/>
      <c r="BU369" s="47"/>
      <c r="BV369" s="47"/>
      <c r="BW369" s="47"/>
      <c r="BX369" s="47"/>
      <c r="BY369" s="47"/>
      <c r="BZ369" s="47"/>
      <c r="CA369" s="47"/>
      <c r="CB369" s="47"/>
      <c r="CC369" s="47"/>
      <c r="CD369" s="47"/>
      <c r="CE369" s="47"/>
      <c r="CF369" s="47"/>
      <c r="CG369" s="47"/>
      <c r="CH369" s="47"/>
      <c r="CI369" s="47"/>
      <c r="CJ369" s="47"/>
      <c r="CK369" s="47"/>
      <c r="CL369" s="47"/>
    </row>
    <row r="370" spans="1:90" ht="14.25">
      <c r="A370" s="167"/>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48"/>
      <c r="AD370" s="50"/>
      <c r="AE370" s="50"/>
      <c r="AF370" s="50"/>
      <c r="AG370" s="50"/>
      <c r="AH370" s="50"/>
      <c r="AI370" s="50"/>
      <c r="AJ370" s="50"/>
      <c r="AK370" s="50"/>
      <c r="AL370" s="50"/>
      <c r="AM370" s="50"/>
      <c r="AN370" s="50"/>
      <c r="AO370" s="50"/>
      <c r="AP370" s="50"/>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c r="BM370" s="47"/>
      <c r="BN370" s="47"/>
      <c r="BO370" s="47"/>
      <c r="BP370" s="47"/>
      <c r="BQ370" s="47"/>
      <c r="BR370" s="47"/>
      <c r="BS370" s="47"/>
      <c r="BT370" s="47"/>
      <c r="BU370" s="47"/>
      <c r="BV370" s="47"/>
      <c r="BW370" s="47"/>
      <c r="BX370" s="47"/>
      <c r="BY370" s="47"/>
      <c r="BZ370" s="47"/>
      <c r="CA370" s="47"/>
      <c r="CB370" s="47"/>
      <c r="CC370" s="47"/>
      <c r="CD370" s="47"/>
      <c r="CE370" s="47"/>
      <c r="CF370" s="47"/>
      <c r="CG370" s="47"/>
      <c r="CH370" s="47"/>
      <c r="CI370" s="47"/>
      <c r="CJ370" s="47"/>
      <c r="CK370" s="47"/>
      <c r="CL370" s="47"/>
    </row>
    <row r="371" spans="1:90" ht="14.25">
      <c r="A371" s="167"/>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48"/>
      <c r="AD371" s="50"/>
      <c r="AE371" s="50"/>
      <c r="AF371" s="50"/>
      <c r="AG371" s="50"/>
      <c r="AH371" s="50"/>
      <c r="AI371" s="50"/>
      <c r="AJ371" s="50"/>
      <c r="AK371" s="50"/>
      <c r="AL371" s="50"/>
      <c r="AM371" s="50"/>
      <c r="AN371" s="50"/>
      <c r="AO371" s="50"/>
      <c r="AP371" s="50"/>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c r="BM371" s="47"/>
      <c r="BN371" s="47"/>
      <c r="BO371" s="47"/>
      <c r="BP371" s="47"/>
      <c r="BQ371" s="47"/>
      <c r="BR371" s="47"/>
      <c r="BS371" s="47"/>
      <c r="BT371" s="47"/>
      <c r="BU371" s="47"/>
      <c r="BV371" s="47"/>
      <c r="BW371" s="47"/>
      <c r="BX371" s="47"/>
      <c r="BY371" s="47"/>
      <c r="BZ371" s="47"/>
      <c r="CA371" s="47"/>
      <c r="CB371" s="47"/>
      <c r="CC371" s="47"/>
      <c r="CD371" s="47"/>
      <c r="CE371" s="47"/>
      <c r="CF371" s="47"/>
      <c r="CG371" s="47"/>
      <c r="CH371" s="47"/>
      <c r="CI371" s="47"/>
      <c r="CJ371" s="47"/>
      <c r="CK371" s="47"/>
      <c r="CL371" s="47"/>
    </row>
    <row r="372" spans="1:90" ht="14.25">
      <c r="A372" s="167"/>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48"/>
      <c r="AD372" s="50"/>
      <c r="AE372" s="50"/>
      <c r="AF372" s="50"/>
      <c r="AG372" s="50"/>
      <c r="AH372" s="50"/>
      <c r="AI372" s="50"/>
      <c r="AJ372" s="50"/>
      <c r="AK372" s="50"/>
      <c r="AL372" s="50"/>
      <c r="AM372" s="50"/>
      <c r="AN372" s="50"/>
      <c r="AO372" s="50"/>
      <c r="AP372" s="50"/>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c r="BM372" s="47"/>
      <c r="BN372" s="47"/>
      <c r="BO372" s="47"/>
      <c r="BP372" s="47"/>
      <c r="BQ372" s="47"/>
      <c r="BR372" s="47"/>
      <c r="BS372" s="47"/>
      <c r="BT372" s="47"/>
      <c r="BU372" s="47"/>
      <c r="BV372" s="47"/>
      <c r="BW372" s="47"/>
      <c r="BX372" s="47"/>
      <c r="BY372" s="47"/>
      <c r="BZ372" s="47"/>
      <c r="CA372" s="47"/>
      <c r="CB372" s="47"/>
      <c r="CC372" s="47"/>
      <c r="CD372" s="47"/>
      <c r="CE372" s="47"/>
      <c r="CF372" s="47"/>
      <c r="CG372" s="47"/>
      <c r="CH372" s="47"/>
      <c r="CI372" s="47"/>
      <c r="CJ372" s="47"/>
      <c r="CK372" s="47"/>
      <c r="CL372" s="47"/>
    </row>
    <row r="373" spans="1:90" ht="14.25">
      <c r="A373" s="167"/>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48"/>
      <c r="AD373" s="50"/>
      <c r="AE373" s="50"/>
      <c r="AF373" s="50"/>
      <c r="AG373" s="50"/>
      <c r="AH373" s="50"/>
      <c r="AI373" s="50"/>
      <c r="AJ373" s="50"/>
      <c r="AK373" s="50"/>
      <c r="AL373" s="50"/>
      <c r="AM373" s="50"/>
      <c r="AN373" s="50"/>
      <c r="AO373" s="50"/>
      <c r="AP373" s="50"/>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c r="BM373" s="47"/>
      <c r="BN373" s="47"/>
      <c r="BO373" s="47"/>
      <c r="BP373" s="47"/>
      <c r="BQ373" s="47"/>
      <c r="BR373" s="47"/>
      <c r="BS373" s="47"/>
      <c r="BT373" s="47"/>
      <c r="BU373" s="47"/>
      <c r="BV373" s="47"/>
      <c r="BW373" s="47"/>
      <c r="BX373" s="47"/>
      <c r="BY373" s="47"/>
      <c r="BZ373" s="47"/>
      <c r="CA373" s="47"/>
      <c r="CB373" s="47"/>
      <c r="CC373" s="47"/>
      <c r="CD373" s="47"/>
      <c r="CE373" s="47"/>
      <c r="CF373" s="47"/>
      <c r="CG373" s="47"/>
      <c r="CH373" s="47"/>
      <c r="CI373" s="47"/>
      <c r="CJ373" s="47"/>
      <c r="CK373" s="47"/>
      <c r="CL373" s="47"/>
    </row>
    <row r="374" spans="1:90" ht="14.25">
      <c r="A374" s="167"/>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48"/>
      <c r="AD374" s="50"/>
      <c r="AE374" s="50"/>
      <c r="AF374" s="50"/>
      <c r="AG374" s="50"/>
      <c r="AH374" s="50"/>
      <c r="AI374" s="50"/>
      <c r="AJ374" s="50"/>
      <c r="AK374" s="50"/>
      <c r="AL374" s="50"/>
      <c r="AM374" s="50"/>
      <c r="AN374" s="50"/>
      <c r="AO374" s="50"/>
      <c r="AP374" s="50"/>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c r="BM374" s="47"/>
      <c r="BN374" s="47"/>
      <c r="BO374" s="47"/>
      <c r="BP374" s="47"/>
      <c r="BQ374" s="47"/>
      <c r="BR374" s="47"/>
      <c r="BS374" s="47"/>
      <c r="BT374" s="47"/>
      <c r="BU374" s="47"/>
      <c r="BV374" s="47"/>
      <c r="BW374" s="47"/>
      <c r="BX374" s="47"/>
      <c r="BY374" s="47"/>
      <c r="BZ374" s="47"/>
      <c r="CA374" s="47"/>
      <c r="CB374" s="47"/>
      <c r="CC374" s="47"/>
      <c r="CD374" s="47"/>
      <c r="CE374" s="47"/>
      <c r="CF374" s="47"/>
      <c r="CG374" s="47"/>
      <c r="CH374" s="47"/>
      <c r="CI374" s="47"/>
      <c r="CJ374" s="47"/>
      <c r="CK374" s="47"/>
      <c r="CL374" s="47"/>
    </row>
    <row r="375" spans="1:90" ht="14.25">
      <c r="A375" s="167"/>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48"/>
      <c r="AD375" s="50"/>
      <c r="AE375" s="50"/>
      <c r="AF375" s="50"/>
      <c r="AG375" s="50"/>
      <c r="AH375" s="50"/>
      <c r="AI375" s="50"/>
      <c r="AJ375" s="50"/>
      <c r="AK375" s="50"/>
      <c r="AL375" s="50"/>
      <c r="AM375" s="50"/>
      <c r="AN375" s="50"/>
      <c r="AO375" s="50"/>
      <c r="AP375" s="50"/>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c r="BM375" s="47"/>
      <c r="BN375" s="47"/>
      <c r="BO375" s="47"/>
      <c r="BP375" s="47"/>
      <c r="BQ375" s="47"/>
      <c r="BR375" s="47"/>
      <c r="BS375" s="47"/>
      <c r="BT375" s="47"/>
      <c r="BU375" s="47"/>
      <c r="BV375" s="47"/>
      <c r="BW375" s="47"/>
      <c r="BX375" s="47"/>
      <c r="BY375" s="47"/>
      <c r="BZ375" s="47"/>
      <c r="CA375" s="47"/>
      <c r="CB375" s="47"/>
      <c r="CC375" s="47"/>
      <c r="CD375" s="47"/>
      <c r="CE375" s="47"/>
      <c r="CF375" s="47"/>
      <c r="CG375" s="47"/>
      <c r="CH375" s="47"/>
      <c r="CI375" s="47"/>
      <c r="CJ375" s="47"/>
      <c r="CK375" s="47"/>
      <c r="CL375" s="47"/>
    </row>
    <row r="376" spans="1:90" ht="14.25">
      <c r="A376" s="167"/>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48"/>
      <c r="AD376" s="50"/>
      <c r="AE376" s="50"/>
      <c r="AF376" s="50"/>
      <c r="AG376" s="50"/>
      <c r="AH376" s="50"/>
      <c r="AI376" s="50"/>
      <c r="AJ376" s="50"/>
      <c r="AK376" s="50"/>
      <c r="AL376" s="50"/>
      <c r="AM376" s="50"/>
      <c r="AN376" s="50"/>
      <c r="AO376" s="50"/>
      <c r="AP376" s="50"/>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c r="BM376" s="47"/>
      <c r="BN376" s="47"/>
      <c r="BO376" s="47"/>
      <c r="BP376" s="47"/>
      <c r="BQ376" s="47"/>
      <c r="BR376" s="47"/>
      <c r="BS376" s="47"/>
      <c r="BT376" s="47"/>
      <c r="BU376" s="47"/>
      <c r="BV376" s="47"/>
      <c r="BW376" s="47"/>
      <c r="BX376" s="47"/>
      <c r="BY376" s="47"/>
      <c r="BZ376" s="47"/>
      <c r="CA376" s="47"/>
      <c r="CB376" s="47"/>
      <c r="CC376" s="47"/>
      <c r="CD376" s="47"/>
      <c r="CE376" s="47"/>
      <c r="CF376" s="47"/>
      <c r="CG376" s="47"/>
      <c r="CH376" s="47"/>
      <c r="CI376" s="47"/>
      <c r="CJ376" s="47"/>
      <c r="CK376" s="47"/>
      <c r="CL376" s="47"/>
    </row>
    <row r="377" spans="1:90" ht="14.25">
      <c r="A377" s="167"/>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48"/>
      <c r="AD377" s="50"/>
      <c r="AE377" s="50"/>
      <c r="AF377" s="50"/>
      <c r="AG377" s="50"/>
      <c r="AH377" s="50"/>
      <c r="AI377" s="50"/>
      <c r="AJ377" s="50"/>
      <c r="AK377" s="50"/>
      <c r="AL377" s="50"/>
      <c r="AM377" s="50"/>
      <c r="AN377" s="50"/>
      <c r="AO377" s="50"/>
      <c r="AP377" s="50"/>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c r="BM377" s="47"/>
      <c r="BN377" s="47"/>
      <c r="BO377" s="47"/>
      <c r="BP377" s="47"/>
      <c r="BQ377" s="47"/>
      <c r="BR377" s="47"/>
      <c r="BS377" s="47"/>
      <c r="BT377" s="47"/>
      <c r="BU377" s="47"/>
      <c r="BV377" s="47"/>
      <c r="BW377" s="47"/>
      <c r="BX377" s="47"/>
      <c r="BY377" s="47"/>
      <c r="BZ377" s="47"/>
      <c r="CA377" s="47"/>
      <c r="CB377" s="47"/>
      <c r="CC377" s="47"/>
      <c r="CD377" s="47"/>
      <c r="CE377" s="47"/>
      <c r="CF377" s="47"/>
      <c r="CG377" s="47"/>
      <c r="CH377" s="47"/>
      <c r="CI377" s="47"/>
      <c r="CJ377" s="47"/>
      <c r="CK377" s="47"/>
      <c r="CL377" s="47"/>
    </row>
    <row r="378" spans="1:90" ht="14.25">
      <c r="A378" s="167"/>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48"/>
      <c r="AD378" s="50"/>
      <c r="AE378" s="50"/>
      <c r="AF378" s="50"/>
      <c r="AG378" s="50"/>
      <c r="AH378" s="50"/>
      <c r="AI378" s="50"/>
      <c r="AJ378" s="50"/>
      <c r="AK378" s="50"/>
      <c r="AL378" s="50"/>
      <c r="AM378" s="50"/>
      <c r="AN378" s="50"/>
      <c r="AO378" s="50"/>
      <c r="AP378" s="50"/>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c r="BM378" s="47"/>
      <c r="BN378" s="47"/>
      <c r="BO378" s="47"/>
      <c r="BP378" s="47"/>
      <c r="BQ378" s="47"/>
      <c r="BR378" s="47"/>
      <c r="BS378" s="47"/>
      <c r="BT378" s="47"/>
      <c r="BU378" s="47"/>
      <c r="BV378" s="47"/>
      <c r="BW378" s="47"/>
      <c r="BX378" s="47"/>
      <c r="BY378" s="47"/>
      <c r="BZ378" s="47"/>
      <c r="CA378" s="47"/>
      <c r="CB378" s="47"/>
      <c r="CC378" s="47"/>
      <c r="CD378" s="47"/>
      <c r="CE378" s="47"/>
      <c r="CF378" s="47"/>
      <c r="CG378" s="47"/>
      <c r="CH378" s="47"/>
      <c r="CI378" s="47"/>
      <c r="CJ378" s="47"/>
      <c r="CK378" s="47"/>
      <c r="CL378" s="47"/>
    </row>
    <row r="379" spans="1:90" ht="14.25">
      <c r="A379" s="167"/>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48"/>
      <c r="AD379" s="50"/>
      <c r="AE379" s="50"/>
      <c r="AF379" s="50"/>
      <c r="AG379" s="50"/>
      <c r="AH379" s="50"/>
      <c r="AI379" s="50"/>
      <c r="AJ379" s="50"/>
      <c r="AK379" s="50"/>
      <c r="AL379" s="50"/>
      <c r="AM379" s="50"/>
      <c r="AN379" s="50"/>
      <c r="AO379" s="50"/>
      <c r="AP379" s="50"/>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c r="BM379" s="47"/>
      <c r="BN379" s="47"/>
      <c r="BO379" s="47"/>
      <c r="BP379" s="47"/>
      <c r="BQ379" s="47"/>
      <c r="BR379" s="47"/>
      <c r="BS379" s="47"/>
      <c r="BT379" s="47"/>
      <c r="BU379" s="47"/>
      <c r="BV379" s="47"/>
      <c r="BW379" s="47"/>
      <c r="BX379" s="47"/>
      <c r="BY379" s="47"/>
      <c r="BZ379" s="47"/>
      <c r="CA379" s="47"/>
      <c r="CB379" s="47"/>
      <c r="CC379" s="47"/>
      <c r="CD379" s="47"/>
      <c r="CE379" s="47"/>
      <c r="CF379" s="47"/>
      <c r="CG379" s="47"/>
      <c r="CH379" s="47"/>
      <c r="CI379" s="47"/>
      <c r="CJ379" s="47"/>
      <c r="CK379" s="47"/>
      <c r="CL379" s="47"/>
    </row>
    <row r="380" spans="1:90" ht="14.25">
      <c r="A380" s="167"/>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48"/>
      <c r="AD380" s="50"/>
      <c r="AE380" s="50"/>
      <c r="AF380" s="50"/>
      <c r="AG380" s="50"/>
      <c r="AH380" s="50"/>
      <c r="AI380" s="50"/>
      <c r="AJ380" s="50"/>
      <c r="AK380" s="50"/>
      <c r="AL380" s="50"/>
      <c r="AM380" s="50"/>
      <c r="AN380" s="50"/>
      <c r="AO380" s="50"/>
      <c r="AP380" s="50"/>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c r="BM380" s="47"/>
      <c r="BN380" s="47"/>
      <c r="BO380" s="47"/>
      <c r="BP380" s="47"/>
      <c r="BQ380" s="47"/>
      <c r="BR380" s="47"/>
      <c r="BS380" s="47"/>
      <c r="BT380" s="47"/>
      <c r="BU380" s="47"/>
      <c r="BV380" s="47"/>
      <c r="BW380" s="47"/>
      <c r="BX380" s="47"/>
      <c r="BY380" s="47"/>
      <c r="BZ380" s="47"/>
      <c r="CA380" s="47"/>
      <c r="CB380" s="47"/>
      <c r="CC380" s="47"/>
      <c r="CD380" s="47"/>
      <c r="CE380" s="47"/>
      <c r="CF380" s="47"/>
      <c r="CG380" s="47"/>
      <c r="CH380" s="47"/>
      <c r="CI380" s="47"/>
      <c r="CJ380" s="47"/>
      <c r="CK380" s="47"/>
      <c r="CL380" s="47"/>
    </row>
    <row r="381" spans="1:90" ht="14.25">
      <c r="A381" s="167"/>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D381" s="50"/>
      <c r="AE381" s="50"/>
      <c r="AF381" s="50"/>
      <c r="AG381" s="50"/>
      <c r="AH381" s="50"/>
      <c r="AI381" s="50"/>
      <c r="AJ381" s="50"/>
      <c r="AK381" s="50"/>
      <c r="AL381" s="50"/>
      <c r="AM381" s="50"/>
      <c r="AN381" s="50"/>
      <c r="AO381" s="50"/>
      <c r="AP381" s="50"/>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A381" s="47"/>
      <c r="CB381" s="47"/>
      <c r="CC381" s="47"/>
      <c r="CD381" s="47"/>
      <c r="CE381" s="47"/>
      <c r="CF381" s="47"/>
      <c r="CG381" s="47"/>
      <c r="CH381" s="47"/>
      <c r="CI381" s="47"/>
      <c r="CJ381" s="47"/>
      <c r="CK381" s="47"/>
      <c r="CL381" s="47"/>
    </row>
    <row r="382" spans="1:90" ht="14.25">
      <c r="A382" s="167"/>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D382" s="50"/>
      <c r="AE382" s="50"/>
      <c r="AF382" s="50"/>
      <c r="AG382" s="50"/>
      <c r="AH382" s="50"/>
      <c r="AI382" s="50"/>
      <c r="AJ382" s="50"/>
      <c r="AK382" s="50"/>
      <c r="AL382" s="50"/>
      <c r="AM382" s="50"/>
      <c r="AN382" s="50"/>
      <c r="AO382" s="50"/>
      <c r="AP382" s="50"/>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c r="BM382" s="47"/>
      <c r="BN382" s="47"/>
      <c r="BO382" s="47"/>
      <c r="BP382" s="47"/>
      <c r="BQ382" s="47"/>
      <c r="BR382" s="47"/>
      <c r="BS382" s="47"/>
      <c r="BT382" s="47"/>
      <c r="BU382" s="47"/>
      <c r="BV382" s="47"/>
      <c r="BW382" s="47"/>
      <c r="BX382" s="47"/>
      <c r="BY382" s="47"/>
      <c r="BZ382" s="47"/>
      <c r="CA382" s="47"/>
      <c r="CB382" s="47"/>
      <c r="CC382" s="47"/>
      <c r="CD382" s="47"/>
      <c r="CE382" s="47"/>
      <c r="CF382" s="47"/>
      <c r="CG382" s="47"/>
      <c r="CH382" s="47"/>
      <c r="CI382" s="47"/>
      <c r="CJ382" s="47"/>
      <c r="CK382" s="47"/>
      <c r="CL382" s="47"/>
    </row>
    <row r="383" spans="1:90" ht="14.25">
      <c r="A383" s="167"/>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D383" s="50"/>
      <c r="AE383" s="50"/>
      <c r="AF383" s="50"/>
      <c r="AG383" s="50"/>
      <c r="AH383" s="50"/>
      <c r="AI383" s="50"/>
      <c r="AJ383" s="50"/>
      <c r="AK383" s="50"/>
      <c r="AL383" s="50"/>
      <c r="AM383" s="50"/>
      <c r="AN383" s="50"/>
      <c r="AO383" s="50"/>
      <c r="AP383" s="50"/>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c r="BM383" s="47"/>
      <c r="BN383" s="47"/>
      <c r="BO383" s="47"/>
      <c r="BP383" s="47"/>
      <c r="BQ383" s="47"/>
      <c r="BR383" s="47"/>
      <c r="BS383" s="47"/>
      <c r="BT383" s="47"/>
      <c r="BU383" s="47"/>
      <c r="BV383" s="47"/>
      <c r="BW383" s="47"/>
      <c r="BX383" s="47"/>
      <c r="BY383" s="47"/>
      <c r="BZ383" s="47"/>
      <c r="CA383" s="47"/>
      <c r="CB383" s="47"/>
      <c r="CC383" s="47"/>
      <c r="CD383" s="47"/>
      <c r="CE383" s="47"/>
      <c r="CF383" s="47"/>
      <c r="CG383" s="47"/>
      <c r="CH383" s="47"/>
      <c r="CI383" s="47"/>
      <c r="CJ383" s="47"/>
      <c r="CK383" s="47"/>
      <c r="CL383" s="47"/>
    </row>
    <row r="384" spans="1:90" ht="14.25">
      <c r="A384" s="167"/>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D384" s="50"/>
      <c r="AE384" s="50"/>
      <c r="AF384" s="50"/>
      <c r="AG384" s="50"/>
      <c r="AH384" s="50"/>
      <c r="AI384" s="50"/>
      <c r="AJ384" s="50"/>
      <c r="AK384" s="50"/>
      <c r="AL384" s="50"/>
      <c r="AM384" s="50"/>
      <c r="AN384" s="50"/>
      <c r="AO384" s="50"/>
      <c r="AP384" s="50"/>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c r="BZ384" s="47"/>
      <c r="CA384" s="47"/>
      <c r="CB384" s="47"/>
      <c r="CC384" s="47"/>
      <c r="CD384" s="47"/>
      <c r="CE384" s="47"/>
      <c r="CF384" s="47"/>
      <c r="CG384" s="47"/>
      <c r="CH384" s="47"/>
      <c r="CI384" s="47"/>
      <c r="CJ384" s="47"/>
      <c r="CK384" s="47"/>
      <c r="CL384" s="47"/>
    </row>
    <row r="385" spans="1:90" ht="14.25">
      <c r="A385" s="167"/>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D385" s="50"/>
      <c r="AE385" s="50"/>
      <c r="AF385" s="50"/>
      <c r="AG385" s="50"/>
      <c r="AH385" s="50"/>
      <c r="AI385" s="50"/>
      <c r="AJ385" s="50"/>
      <c r="AK385" s="50"/>
      <c r="AL385" s="50"/>
      <c r="AM385" s="50"/>
      <c r="AN385" s="50"/>
      <c r="AO385" s="50"/>
      <c r="AP385" s="50"/>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c r="BM385" s="47"/>
      <c r="BN385" s="47"/>
      <c r="BO385" s="47"/>
      <c r="BP385" s="47"/>
      <c r="BQ385" s="47"/>
      <c r="BR385" s="47"/>
      <c r="BS385" s="47"/>
      <c r="BT385" s="47"/>
      <c r="BU385" s="47"/>
      <c r="BV385" s="47"/>
      <c r="BW385" s="47"/>
      <c r="BX385" s="47"/>
      <c r="BY385" s="47"/>
      <c r="BZ385" s="47"/>
      <c r="CA385" s="47"/>
      <c r="CB385" s="47"/>
      <c r="CC385" s="47"/>
      <c r="CD385" s="47"/>
      <c r="CE385" s="47"/>
      <c r="CF385" s="47"/>
      <c r="CG385" s="47"/>
      <c r="CH385" s="47"/>
      <c r="CI385" s="47"/>
      <c r="CJ385" s="47"/>
      <c r="CK385" s="47"/>
      <c r="CL385" s="47"/>
    </row>
    <row r="386" spans="1:90" ht="14.25">
      <c r="A386" s="167"/>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D386" s="50"/>
      <c r="AE386" s="50"/>
      <c r="AF386" s="50"/>
      <c r="AG386" s="50"/>
      <c r="AH386" s="50"/>
      <c r="AI386" s="50"/>
      <c r="AJ386" s="50"/>
      <c r="AK386" s="50"/>
      <c r="AL386" s="50"/>
      <c r="AM386" s="50"/>
      <c r="AN386" s="50"/>
      <c r="AO386" s="50"/>
      <c r="AP386" s="50"/>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c r="BM386" s="47"/>
      <c r="BN386" s="47"/>
      <c r="BO386" s="47"/>
      <c r="BP386" s="47"/>
      <c r="BQ386" s="47"/>
      <c r="BR386" s="47"/>
      <c r="BS386" s="47"/>
      <c r="BT386" s="47"/>
      <c r="BU386" s="47"/>
      <c r="BV386" s="47"/>
      <c r="BW386" s="47"/>
      <c r="BX386" s="47"/>
      <c r="BY386" s="47"/>
      <c r="BZ386" s="47"/>
      <c r="CA386" s="47"/>
      <c r="CB386" s="47"/>
      <c r="CC386" s="47"/>
      <c r="CD386" s="47"/>
      <c r="CE386" s="47"/>
      <c r="CF386" s="47"/>
      <c r="CG386" s="47"/>
      <c r="CH386" s="47"/>
      <c r="CI386" s="47"/>
      <c r="CJ386" s="47"/>
      <c r="CK386" s="47"/>
      <c r="CL386" s="47"/>
    </row>
    <row r="387" spans="1:90" ht="14.25">
      <c r="A387" s="167"/>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D387" s="50"/>
      <c r="AE387" s="50"/>
      <c r="AF387" s="50"/>
      <c r="AG387" s="50"/>
      <c r="AH387" s="50"/>
      <c r="AI387" s="50"/>
      <c r="AJ387" s="50"/>
      <c r="AK387" s="50"/>
      <c r="AL387" s="50"/>
      <c r="AM387" s="50"/>
      <c r="AN387" s="50"/>
      <c r="AO387" s="50"/>
      <c r="AP387" s="50"/>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c r="BM387" s="47"/>
      <c r="BN387" s="47"/>
      <c r="BO387" s="47"/>
      <c r="BP387" s="47"/>
      <c r="BQ387" s="47"/>
      <c r="BR387" s="47"/>
      <c r="BS387" s="47"/>
      <c r="BT387" s="47"/>
      <c r="BU387" s="47"/>
      <c r="BV387" s="47"/>
      <c r="BW387" s="47"/>
      <c r="BX387" s="47"/>
      <c r="BY387" s="47"/>
      <c r="BZ387" s="47"/>
      <c r="CA387" s="47"/>
      <c r="CB387" s="47"/>
      <c r="CC387" s="47"/>
      <c r="CD387" s="47"/>
      <c r="CE387" s="47"/>
      <c r="CF387" s="47"/>
      <c r="CG387" s="47"/>
      <c r="CH387" s="47"/>
      <c r="CI387" s="47"/>
      <c r="CJ387" s="47"/>
      <c r="CK387" s="47"/>
      <c r="CL387" s="47"/>
    </row>
    <row r="388" spans="1:90" ht="14.25">
      <c r="A388" s="167"/>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D388" s="50"/>
      <c r="AE388" s="50"/>
      <c r="AF388" s="50"/>
      <c r="AG388" s="50"/>
      <c r="AH388" s="50"/>
      <c r="AI388" s="50"/>
      <c r="AJ388" s="50"/>
      <c r="AK388" s="50"/>
      <c r="AL388" s="50"/>
      <c r="AM388" s="50"/>
      <c r="AN388" s="50"/>
      <c r="AO388" s="50"/>
      <c r="AP388" s="50"/>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c r="BM388" s="47"/>
      <c r="BN388" s="47"/>
      <c r="BO388" s="47"/>
      <c r="BP388" s="47"/>
      <c r="BQ388" s="47"/>
      <c r="BR388" s="47"/>
      <c r="BS388" s="47"/>
      <c r="BT388" s="47"/>
      <c r="BU388" s="47"/>
      <c r="BV388" s="47"/>
      <c r="BW388" s="47"/>
      <c r="BX388" s="47"/>
      <c r="BY388" s="47"/>
      <c r="BZ388" s="47"/>
      <c r="CA388" s="47"/>
      <c r="CB388" s="47"/>
      <c r="CC388" s="47"/>
      <c r="CD388" s="47"/>
      <c r="CE388" s="47"/>
      <c r="CF388" s="47"/>
      <c r="CG388" s="47"/>
      <c r="CH388" s="47"/>
      <c r="CI388" s="47"/>
      <c r="CJ388" s="47"/>
      <c r="CK388" s="47"/>
      <c r="CL388" s="47"/>
    </row>
    <row r="389" spans="1:90" ht="14.25">
      <c r="A389" s="167"/>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D389" s="50"/>
      <c r="AE389" s="50"/>
      <c r="AF389" s="50"/>
      <c r="AG389" s="50"/>
      <c r="AH389" s="50"/>
      <c r="AI389" s="50"/>
      <c r="AJ389" s="50"/>
      <c r="AK389" s="50"/>
      <c r="AL389" s="50"/>
      <c r="AM389" s="50"/>
      <c r="AN389" s="50"/>
      <c r="AO389" s="50"/>
      <c r="AP389" s="50"/>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c r="BM389" s="47"/>
      <c r="BN389" s="47"/>
      <c r="BO389" s="47"/>
      <c r="BP389" s="47"/>
      <c r="BQ389" s="47"/>
      <c r="BR389" s="47"/>
      <c r="BS389" s="47"/>
      <c r="BT389" s="47"/>
      <c r="BU389" s="47"/>
      <c r="BV389" s="47"/>
      <c r="BW389" s="47"/>
      <c r="BX389" s="47"/>
      <c r="BY389" s="47"/>
      <c r="BZ389" s="47"/>
      <c r="CA389" s="47"/>
      <c r="CB389" s="47"/>
      <c r="CC389" s="47"/>
      <c r="CD389" s="47"/>
      <c r="CE389" s="47"/>
      <c r="CF389" s="47"/>
      <c r="CG389" s="47"/>
      <c r="CH389" s="47"/>
      <c r="CI389" s="47"/>
      <c r="CJ389" s="47"/>
      <c r="CK389" s="47"/>
      <c r="CL389" s="47"/>
    </row>
    <row r="390" spans="1:90" ht="14.25">
      <c r="A390" s="167"/>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D390" s="50"/>
      <c r="AE390" s="50"/>
      <c r="AF390" s="50"/>
      <c r="AG390" s="50"/>
      <c r="AH390" s="50"/>
      <c r="AI390" s="50"/>
      <c r="AJ390" s="50"/>
      <c r="AK390" s="50"/>
      <c r="AL390" s="50"/>
      <c r="AM390" s="50"/>
      <c r="AN390" s="50"/>
      <c r="AO390" s="50"/>
      <c r="AP390" s="50"/>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c r="BM390" s="47"/>
      <c r="BN390" s="47"/>
      <c r="BO390" s="47"/>
      <c r="BP390" s="47"/>
      <c r="BQ390" s="47"/>
      <c r="BR390" s="47"/>
      <c r="BS390" s="47"/>
      <c r="BT390" s="47"/>
      <c r="BU390" s="47"/>
      <c r="BV390" s="47"/>
      <c r="BW390" s="47"/>
      <c r="BX390" s="47"/>
      <c r="BY390" s="47"/>
      <c r="BZ390" s="47"/>
      <c r="CA390" s="47"/>
      <c r="CB390" s="47"/>
      <c r="CC390" s="47"/>
      <c r="CD390" s="47"/>
      <c r="CE390" s="47"/>
      <c r="CF390" s="47"/>
      <c r="CG390" s="47"/>
      <c r="CH390" s="47"/>
      <c r="CI390" s="47"/>
      <c r="CJ390" s="47"/>
      <c r="CK390" s="47"/>
      <c r="CL390" s="47"/>
    </row>
    <row r="391" spans="1:90" ht="14.25">
      <c r="A391" s="167"/>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D391" s="50"/>
      <c r="AE391" s="50"/>
      <c r="AF391" s="50"/>
      <c r="AG391" s="50"/>
      <c r="AH391" s="50"/>
      <c r="AI391" s="50"/>
      <c r="AJ391" s="50"/>
      <c r="AK391" s="50"/>
      <c r="AL391" s="50"/>
      <c r="AM391" s="50"/>
      <c r="AN391" s="50"/>
      <c r="AO391" s="50"/>
      <c r="AP391" s="50"/>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c r="BM391" s="47"/>
      <c r="BN391" s="47"/>
      <c r="BO391" s="47"/>
      <c r="BP391" s="47"/>
      <c r="BQ391" s="47"/>
      <c r="BR391" s="47"/>
      <c r="BS391" s="47"/>
      <c r="BT391" s="47"/>
      <c r="BU391" s="47"/>
      <c r="BV391" s="47"/>
      <c r="BW391" s="47"/>
      <c r="BX391" s="47"/>
      <c r="BY391" s="47"/>
      <c r="BZ391" s="47"/>
      <c r="CA391" s="47"/>
      <c r="CB391" s="47"/>
      <c r="CC391" s="47"/>
      <c r="CD391" s="47"/>
      <c r="CE391" s="47"/>
      <c r="CF391" s="47"/>
      <c r="CG391" s="47"/>
      <c r="CH391" s="47"/>
      <c r="CI391" s="47"/>
      <c r="CJ391" s="47"/>
      <c r="CK391" s="47"/>
      <c r="CL391" s="47"/>
    </row>
    <row r="392" spans="1:90" ht="14.25">
      <c r="A392" s="167"/>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D392" s="50"/>
      <c r="AE392" s="50"/>
      <c r="AF392" s="50"/>
      <c r="AG392" s="50"/>
      <c r="AH392" s="50"/>
      <c r="AI392" s="50"/>
      <c r="AJ392" s="50"/>
      <c r="AK392" s="50"/>
      <c r="AL392" s="50"/>
      <c r="AM392" s="50"/>
      <c r="AN392" s="50"/>
      <c r="AO392" s="50"/>
      <c r="AP392" s="50"/>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c r="BM392" s="47"/>
      <c r="BN392" s="47"/>
      <c r="BO392" s="47"/>
      <c r="BP392" s="47"/>
      <c r="BQ392" s="47"/>
      <c r="BR392" s="47"/>
      <c r="BS392" s="47"/>
      <c r="BT392" s="47"/>
      <c r="BU392" s="47"/>
      <c r="BV392" s="47"/>
      <c r="BW392" s="47"/>
      <c r="BX392" s="47"/>
      <c r="BY392" s="47"/>
      <c r="BZ392" s="47"/>
      <c r="CA392" s="47"/>
      <c r="CB392" s="47"/>
      <c r="CC392" s="47"/>
      <c r="CD392" s="47"/>
      <c r="CE392" s="47"/>
      <c r="CF392" s="47"/>
      <c r="CG392" s="47"/>
      <c r="CH392" s="47"/>
      <c r="CI392" s="47"/>
      <c r="CJ392" s="47"/>
      <c r="CK392" s="47"/>
      <c r="CL392" s="47"/>
    </row>
    <row r="393" spans="1:90" ht="14.25">
      <c r="A393" s="167"/>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D393" s="50"/>
      <c r="AE393" s="50"/>
      <c r="AF393" s="50"/>
      <c r="AG393" s="50"/>
      <c r="AH393" s="50"/>
      <c r="AI393" s="50"/>
      <c r="AJ393" s="50"/>
      <c r="AK393" s="50"/>
      <c r="AL393" s="50"/>
      <c r="AM393" s="50"/>
      <c r="AN393" s="50"/>
      <c r="AO393" s="50"/>
      <c r="AP393" s="50"/>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c r="BM393" s="47"/>
      <c r="BN393" s="47"/>
      <c r="BO393" s="47"/>
      <c r="BP393" s="47"/>
      <c r="BQ393" s="47"/>
      <c r="BR393" s="47"/>
      <c r="BS393" s="47"/>
      <c r="BT393" s="47"/>
      <c r="BU393" s="47"/>
      <c r="BV393" s="47"/>
      <c r="BW393" s="47"/>
      <c r="BX393" s="47"/>
      <c r="BY393" s="47"/>
      <c r="BZ393" s="47"/>
      <c r="CA393" s="47"/>
      <c r="CB393" s="47"/>
      <c r="CC393" s="47"/>
      <c r="CD393" s="47"/>
      <c r="CE393" s="47"/>
      <c r="CF393" s="47"/>
      <c r="CG393" s="47"/>
      <c r="CH393" s="47"/>
      <c r="CI393" s="47"/>
      <c r="CJ393" s="47"/>
      <c r="CK393" s="47"/>
      <c r="CL393" s="47"/>
    </row>
    <row r="394" spans="1:90" ht="14.25">
      <c r="A394" s="167"/>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D394" s="50"/>
      <c r="AE394" s="50"/>
      <c r="AF394" s="50"/>
      <c r="AG394" s="50"/>
      <c r="AH394" s="50"/>
      <c r="AI394" s="50"/>
      <c r="AJ394" s="50"/>
      <c r="AK394" s="50"/>
      <c r="AL394" s="50"/>
      <c r="AM394" s="50"/>
      <c r="AN394" s="50"/>
      <c r="AO394" s="50"/>
      <c r="AP394" s="50"/>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c r="BM394" s="47"/>
      <c r="BN394" s="47"/>
      <c r="BO394" s="47"/>
      <c r="BP394" s="47"/>
      <c r="BQ394" s="47"/>
      <c r="BR394" s="47"/>
      <c r="BS394" s="47"/>
      <c r="BT394" s="47"/>
      <c r="BU394" s="47"/>
      <c r="BV394" s="47"/>
      <c r="BW394" s="47"/>
      <c r="BX394" s="47"/>
      <c r="BY394" s="47"/>
      <c r="BZ394" s="47"/>
      <c r="CA394" s="47"/>
      <c r="CB394" s="47"/>
      <c r="CC394" s="47"/>
      <c r="CD394" s="47"/>
      <c r="CE394" s="47"/>
      <c r="CF394" s="47"/>
      <c r="CG394" s="47"/>
      <c r="CH394" s="47"/>
      <c r="CI394" s="47"/>
      <c r="CJ394" s="47"/>
      <c r="CK394" s="47"/>
      <c r="CL394" s="47"/>
    </row>
    <row r="395" spans="1:90" ht="14.25">
      <c r="A395" s="167"/>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D395" s="50"/>
      <c r="AE395" s="50"/>
      <c r="AF395" s="50"/>
      <c r="AG395" s="50"/>
      <c r="AH395" s="50"/>
      <c r="AI395" s="50"/>
      <c r="AJ395" s="50"/>
      <c r="AK395" s="50"/>
      <c r="AL395" s="50"/>
      <c r="AM395" s="50"/>
      <c r="AN395" s="50"/>
      <c r="AO395" s="50"/>
      <c r="AP395" s="50"/>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c r="BM395" s="47"/>
      <c r="BN395" s="47"/>
      <c r="BO395" s="47"/>
      <c r="BP395" s="47"/>
      <c r="BQ395" s="47"/>
      <c r="BR395" s="47"/>
      <c r="BS395" s="47"/>
      <c r="BT395" s="47"/>
      <c r="BU395" s="47"/>
      <c r="BV395" s="47"/>
      <c r="BW395" s="47"/>
      <c r="BX395" s="47"/>
      <c r="BY395" s="47"/>
      <c r="BZ395" s="47"/>
      <c r="CA395" s="47"/>
      <c r="CB395" s="47"/>
      <c r="CC395" s="47"/>
      <c r="CD395" s="47"/>
      <c r="CE395" s="47"/>
      <c r="CF395" s="47"/>
      <c r="CG395" s="47"/>
      <c r="CH395" s="47"/>
      <c r="CI395" s="47"/>
      <c r="CJ395" s="47"/>
      <c r="CK395" s="47"/>
      <c r="CL395" s="47"/>
    </row>
    <row r="396" spans="1:90" ht="14.25">
      <c r="A396" s="167"/>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D396" s="50"/>
      <c r="AE396" s="50"/>
      <c r="AF396" s="50"/>
      <c r="AG396" s="50"/>
      <c r="AH396" s="50"/>
      <c r="AI396" s="50"/>
      <c r="AJ396" s="50"/>
      <c r="AK396" s="50"/>
      <c r="AL396" s="50"/>
      <c r="AM396" s="50"/>
      <c r="AN396" s="50"/>
      <c r="AO396" s="50"/>
      <c r="AP396" s="50"/>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c r="BM396" s="47"/>
      <c r="BN396" s="47"/>
      <c r="BO396" s="47"/>
      <c r="BP396" s="47"/>
      <c r="BQ396" s="47"/>
      <c r="BR396" s="47"/>
      <c r="BS396" s="47"/>
      <c r="BT396" s="47"/>
      <c r="BU396" s="47"/>
      <c r="BV396" s="47"/>
      <c r="BW396" s="47"/>
      <c r="BX396" s="47"/>
      <c r="BY396" s="47"/>
      <c r="BZ396" s="47"/>
      <c r="CA396" s="47"/>
      <c r="CB396" s="47"/>
      <c r="CC396" s="47"/>
      <c r="CD396" s="47"/>
      <c r="CE396" s="47"/>
      <c r="CF396" s="47"/>
      <c r="CG396" s="47"/>
      <c r="CH396" s="47"/>
      <c r="CI396" s="47"/>
      <c r="CJ396" s="47"/>
      <c r="CK396" s="47"/>
      <c r="CL396" s="47"/>
    </row>
    <row r="397" spans="1:90" ht="14.25">
      <c r="A397" s="167"/>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D397" s="50"/>
      <c r="AE397" s="50"/>
      <c r="AF397" s="50"/>
      <c r="AG397" s="50"/>
      <c r="AH397" s="50"/>
      <c r="AI397" s="50"/>
      <c r="AJ397" s="50"/>
      <c r="AK397" s="50"/>
      <c r="AL397" s="50"/>
      <c r="AM397" s="50"/>
      <c r="AN397" s="50"/>
      <c r="AO397" s="50"/>
      <c r="AP397" s="50"/>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c r="BM397" s="47"/>
      <c r="BN397" s="47"/>
      <c r="BO397" s="47"/>
      <c r="BP397" s="47"/>
      <c r="BQ397" s="47"/>
      <c r="BR397" s="47"/>
      <c r="BS397" s="47"/>
      <c r="BT397" s="47"/>
      <c r="BU397" s="47"/>
      <c r="BV397" s="47"/>
      <c r="BW397" s="47"/>
      <c r="BX397" s="47"/>
      <c r="BY397" s="47"/>
      <c r="BZ397" s="47"/>
      <c r="CA397" s="47"/>
      <c r="CB397" s="47"/>
      <c r="CC397" s="47"/>
      <c r="CD397" s="47"/>
      <c r="CE397" s="47"/>
      <c r="CF397" s="47"/>
      <c r="CG397" s="47"/>
      <c r="CH397" s="47"/>
      <c r="CI397" s="47"/>
      <c r="CJ397" s="47"/>
      <c r="CK397" s="47"/>
      <c r="CL397" s="47"/>
    </row>
    <row r="398" spans="1:90" ht="14.25">
      <c r="A398" s="167"/>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D398" s="50"/>
      <c r="AE398" s="50"/>
      <c r="AF398" s="50"/>
      <c r="AG398" s="50"/>
      <c r="AH398" s="50"/>
      <c r="AI398" s="50"/>
      <c r="AJ398" s="50"/>
      <c r="AK398" s="50"/>
      <c r="AL398" s="50"/>
      <c r="AM398" s="50"/>
      <c r="AN398" s="50"/>
      <c r="AO398" s="50"/>
      <c r="AP398" s="50"/>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c r="BM398" s="47"/>
      <c r="BN398" s="47"/>
      <c r="BO398" s="47"/>
      <c r="BP398" s="47"/>
      <c r="BQ398" s="47"/>
      <c r="BR398" s="47"/>
      <c r="BS398" s="47"/>
      <c r="BT398" s="47"/>
      <c r="BU398" s="47"/>
      <c r="BV398" s="47"/>
      <c r="BW398" s="47"/>
      <c r="BX398" s="47"/>
      <c r="BY398" s="47"/>
      <c r="BZ398" s="47"/>
      <c r="CA398" s="47"/>
      <c r="CB398" s="47"/>
      <c r="CC398" s="47"/>
      <c r="CD398" s="47"/>
      <c r="CE398" s="47"/>
      <c r="CF398" s="47"/>
      <c r="CG398" s="47"/>
      <c r="CH398" s="47"/>
      <c r="CI398" s="47"/>
      <c r="CJ398" s="47"/>
      <c r="CK398" s="47"/>
      <c r="CL398" s="47"/>
    </row>
    <row r="399" spans="1:90" ht="14.25">
      <c r="A399" s="167"/>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D399" s="50"/>
      <c r="AE399" s="50"/>
      <c r="AF399" s="50"/>
      <c r="AG399" s="50"/>
      <c r="AH399" s="50"/>
      <c r="AI399" s="50"/>
      <c r="AJ399" s="50"/>
      <c r="AK399" s="50"/>
      <c r="AL399" s="50"/>
      <c r="AM399" s="50"/>
      <c r="AN399" s="50"/>
      <c r="AO399" s="50"/>
      <c r="AP399" s="50"/>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c r="BM399" s="47"/>
      <c r="BN399" s="47"/>
      <c r="BO399" s="47"/>
      <c r="BP399" s="47"/>
      <c r="BQ399" s="47"/>
      <c r="BR399" s="47"/>
      <c r="BS399" s="47"/>
      <c r="BT399" s="47"/>
      <c r="BU399" s="47"/>
      <c r="BV399" s="47"/>
      <c r="BW399" s="47"/>
      <c r="BX399" s="47"/>
      <c r="BY399" s="47"/>
      <c r="BZ399" s="47"/>
      <c r="CA399" s="47"/>
      <c r="CB399" s="47"/>
      <c r="CC399" s="47"/>
      <c r="CD399" s="47"/>
      <c r="CE399" s="47"/>
      <c r="CF399" s="47"/>
      <c r="CG399" s="47"/>
      <c r="CH399" s="47"/>
      <c r="CI399" s="47"/>
      <c r="CJ399" s="47"/>
      <c r="CK399" s="47"/>
      <c r="CL399" s="47"/>
    </row>
    <row r="400" spans="1:90" ht="14.25">
      <c r="A400" s="167"/>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D400" s="50"/>
      <c r="AE400" s="50"/>
      <c r="AF400" s="50"/>
      <c r="AG400" s="50"/>
      <c r="AH400" s="50"/>
      <c r="AI400" s="50"/>
      <c r="AJ400" s="50"/>
      <c r="AK400" s="50"/>
      <c r="AL400" s="50"/>
      <c r="AM400" s="50"/>
      <c r="AN400" s="50"/>
      <c r="AO400" s="50"/>
      <c r="AP400" s="50"/>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c r="BM400" s="47"/>
      <c r="BN400" s="47"/>
      <c r="BO400" s="47"/>
      <c r="BP400" s="47"/>
      <c r="BQ400" s="47"/>
      <c r="BR400" s="47"/>
      <c r="BS400" s="47"/>
      <c r="BT400" s="47"/>
      <c r="BU400" s="47"/>
      <c r="BV400" s="47"/>
      <c r="BW400" s="47"/>
      <c r="BX400" s="47"/>
      <c r="BY400" s="47"/>
      <c r="BZ400" s="47"/>
      <c r="CA400" s="47"/>
      <c r="CB400" s="47"/>
      <c r="CC400" s="47"/>
      <c r="CD400" s="47"/>
      <c r="CE400" s="47"/>
      <c r="CF400" s="47"/>
      <c r="CG400" s="47"/>
      <c r="CH400" s="47"/>
      <c r="CI400" s="47"/>
      <c r="CJ400" s="47"/>
      <c r="CK400" s="47"/>
      <c r="CL400" s="47"/>
    </row>
    <row r="401" spans="1:90" ht="14.25">
      <c r="A401" s="167"/>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D401" s="50"/>
      <c r="AE401" s="50"/>
      <c r="AF401" s="50"/>
      <c r="AG401" s="50"/>
      <c r="AH401" s="50"/>
      <c r="AI401" s="50"/>
      <c r="AJ401" s="50"/>
      <c r="AK401" s="50"/>
      <c r="AL401" s="50"/>
      <c r="AM401" s="50"/>
      <c r="AN401" s="50"/>
      <c r="AO401" s="50"/>
      <c r="AP401" s="50"/>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c r="BM401" s="47"/>
      <c r="BN401" s="47"/>
      <c r="BO401" s="47"/>
      <c r="BP401" s="47"/>
      <c r="BQ401" s="47"/>
      <c r="BR401" s="47"/>
      <c r="BS401" s="47"/>
      <c r="BT401" s="47"/>
      <c r="BU401" s="47"/>
      <c r="BV401" s="47"/>
      <c r="BW401" s="47"/>
      <c r="BX401" s="47"/>
      <c r="BY401" s="47"/>
      <c r="BZ401" s="47"/>
      <c r="CA401" s="47"/>
      <c r="CB401" s="47"/>
      <c r="CC401" s="47"/>
      <c r="CD401" s="47"/>
      <c r="CE401" s="47"/>
      <c r="CF401" s="47"/>
      <c r="CG401" s="47"/>
      <c r="CH401" s="47"/>
      <c r="CI401" s="47"/>
      <c r="CJ401" s="47"/>
      <c r="CK401" s="47"/>
      <c r="CL401" s="47"/>
    </row>
    <row r="402" spans="1:90" ht="14.25">
      <c r="A402" s="167"/>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D402" s="50"/>
      <c r="AE402" s="50"/>
      <c r="AF402" s="50"/>
      <c r="AG402" s="50"/>
      <c r="AH402" s="50"/>
      <c r="AI402" s="50"/>
      <c r="AJ402" s="50"/>
      <c r="AK402" s="50"/>
      <c r="AL402" s="50"/>
      <c r="AM402" s="50"/>
      <c r="AN402" s="50"/>
      <c r="AO402" s="50"/>
      <c r="AP402" s="50"/>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c r="BM402" s="47"/>
      <c r="BN402" s="47"/>
      <c r="BO402" s="47"/>
      <c r="BP402" s="47"/>
      <c r="BQ402" s="47"/>
      <c r="BR402" s="47"/>
      <c r="BS402" s="47"/>
      <c r="BT402" s="47"/>
      <c r="BU402" s="47"/>
      <c r="BV402" s="47"/>
      <c r="BW402" s="47"/>
      <c r="BX402" s="47"/>
      <c r="BY402" s="47"/>
      <c r="BZ402" s="47"/>
      <c r="CA402" s="47"/>
      <c r="CB402" s="47"/>
      <c r="CC402" s="47"/>
      <c r="CD402" s="47"/>
      <c r="CE402" s="47"/>
      <c r="CF402" s="47"/>
      <c r="CG402" s="47"/>
      <c r="CH402" s="47"/>
      <c r="CI402" s="47"/>
      <c r="CJ402" s="47"/>
      <c r="CK402" s="47"/>
      <c r="CL402" s="47"/>
    </row>
    <row r="403" spans="1:90" ht="14.25">
      <c r="A403" s="167"/>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D403" s="50"/>
      <c r="AE403" s="50"/>
      <c r="AF403" s="50"/>
      <c r="AG403" s="50"/>
      <c r="AH403" s="50"/>
      <c r="AI403" s="50"/>
      <c r="AJ403" s="50"/>
      <c r="AK403" s="50"/>
      <c r="AL403" s="50"/>
      <c r="AM403" s="50"/>
      <c r="AN403" s="50"/>
      <c r="AO403" s="50"/>
      <c r="AP403" s="50"/>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c r="BM403" s="47"/>
      <c r="BN403" s="47"/>
      <c r="BO403" s="47"/>
      <c r="BP403" s="47"/>
      <c r="BQ403" s="47"/>
      <c r="BR403" s="47"/>
      <c r="BS403" s="47"/>
      <c r="BT403" s="47"/>
      <c r="BU403" s="47"/>
      <c r="BV403" s="47"/>
      <c r="BW403" s="47"/>
      <c r="BX403" s="47"/>
      <c r="BY403" s="47"/>
      <c r="BZ403" s="47"/>
      <c r="CA403" s="47"/>
      <c r="CB403" s="47"/>
      <c r="CC403" s="47"/>
      <c r="CD403" s="47"/>
      <c r="CE403" s="47"/>
      <c r="CF403" s="47"/>
      <c r="CG403" s="47"/>
      <c r="CH403" s="47"/>
      <c r="CI403" s="47"/>
      <c r="CJ403" s="47"/>
      <c r="CK403" s="47"/>
      <c r="CL403" s="47"/>
    </row>
    <row r="404" spans="1:90" ht="14.25">
      <c r="A404" s="167"/>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D404" s="50"/>
      <c r="AE404" s="50"/>
      <c r="AF404" s="50"/>
      <c r="AG404" s="50"/>
      <c r="AH404" s="50"/>
      <c r="AI404" s="50"/>
      <c r="AJ404" s="50"/>
      <c r="AK404" s="50"/>
      <c r="AL404" s="50"/>
      <c r="AM404" s="50"/>
      <c r="AN404" s="50"/>
      <c r="AO404" s="50"/>
      <c r="AP404" s="50"/>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c r="BM404" s="47"/>
      <c r="BN404" s="47"/>
      <c r="BO404" s="47"/>
      <c r="BP404" s="47"/>
      <c r="BQ404" s="47"/>
      <c r="BR404" s="47"/>
      <c r="BS404" s="47"/>
      <c r="BT404" s="47"/>
      <c r="BU404" s="47"/>
      <c r="BV404" s="47"/>
      <c r="BW404" s="47"/>
      <c r="BX404" s="47"/>
      <c r="BY404" s="47"/>
      <c r="BZ404" s="47"/>
      <c r="CA404" s="47"/>
      <c r="CB404" s="47"/>
      <c r="CC404" s="47"/>
      <c r="CD404" s="47"/>
      <c r="CE404" s="47"/>
      <c r="CF404" s="47"/>
      <c r="CG404" s="47"/>
      <c r="CH404" s="47"/>
      <c r="CI404" s="47"/>
      <c r="CJ404" s="47"/>
      <c r="CK404" s="47"/>
      <c r="CL404" s="47"/>
    </row>
    <row r="405" spans="1:90" ht="14.25">
      <c r="A405" s="167"/>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D405" s="50"/>
      <c r="AE405" s="50"/>
      <c r="AF405" s="50"/>
      <c r="AG405" s="50"/>
      <c r="AH405" s="50"/>
      <c r="AI405" s="50"/>
      <c r="AJ405" s="50"/>
      <c r="AK405" s="50"/>
      <c r="AL405" s="50"/>
      <c r="AM405" s="50"/>
      <c r="AN405" s="50"/>
      <c r="AO405" s="50"/>
      <c r="AP405" s="50"/>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c r="BM405" s="47"/>
      <c r="BN405" s="47"/>
      <c r="BO405" s="47"/>
      <c r="BP405" s="47"/>
      <c r="BQ405" s="47"/>
      <c r="BR405" s="47"/>
      <c r="BS405" s="47"/>
      <c r="BT405" s="47"/>
      <c r="BU405" s="47"/>
      <c r="BV405" s="47"/>
      <c r="BW405" s="47"/>
      <c r="BX405" s="47"/>
      <c r="BY405" s="47"/>
      <c r="BZ405" s="47"/>
      <c r="CA405" s="47"/>
      <c r="CB405" s="47"/>
      <c r="CC405" s="47"/>
      <c r="CD405" s="47"/>
      <c r="CE405" s="47"/>
      <c r="CF405" s="47"/>
      <c r="CG405" s="47"/>
      <c r="CH405" s="47"/>
      <c r="CI405" s="47"/>
      <c r="CJ405" s="47"/>
      <c r="CK405" s="47"/>
      <c r="CL405" s="47"/>
    </row>
    <row r="406" spans="1:90" ht="14.25">
      <c r="A406" s="167"/>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D406" s="50"/>
      <c r="AE406" s="50"/>
      <c r="AF406" s="50"/>
      <c r="AG406" s="50"/>
      <c r="AH406" s="50"/>
      <c r="AI406" s="50"/>
      <c r="AJ406" s="50"/>
      <c r="AK406" s="50"/>
      <c r="AL406" s="50"/>
      <c r="AM406" s="50"/>
      <c r="AN406" s="50"/>
      <c r="AO406" s="50"/>
      <c r="AP406" s="50"/>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c r="BM406" s="47"/>
      <c r="BN406" s="47"/>
      <c r="BO406" s="47"/>
      <c r="BP406" s="47"/>
      <c r="BQ406" s="47"/>
      <c r="BR406" s="47"/>
      <c r="BS406" s="47"/>
      <c r="BT406" s="47"/>
      <c r="BU406" s="47"/>
      <c r="BV406" s="47"/>
      <c r="BW406" s="47"/>
      <c r="BX406" s="47"/>
      <c r="BY406" s="47"/>
      <c r="BZ406" s="47"/>
      <c r="CA406" s="47"/>
      <c r="CB406" s="47"/>
      <c r="CC406" s="47"/>
      <c r="CD406" s="47"/>
      <c r="CE406" s="47"/>
      <c r="CF406" s="47"/>
      <c r="CG406" s="47"/>
      <c r="CH406" s="47"/>
      <c r="CI406" s="47"/>
      <c r="CJ406" s="47"/>
      <c r="CK406" s="47"/>
      <c r="CL406" s="47"/>
    </row>
    <row r="407" spans="1:90" ht="14.25">
      <c r="A407" s="167"/>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D407" s="50"/>
      <c r="AE407" s="50"/>
      <c r="AF407" s="50"/>
      <c r="AG407" s="50"/>
      <c r="AH407" s="50"/>
      <c r="AI407" s="50"/>
      <c r="AJ407" s="50"/>
      <c r="AK407" s="50"/>
      <c r="AL407" s="50"/>
      <c r="AM407" s="50"/>
      <c r="AN407" s="50"/>
      <c r="AO407" s="50"/>
      <c r="AP407" s="50"/>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c r="BM407" s="47"/>
      <c r="BN407" s="47"/>
      <c r="BO407" s="47"/>
      <c r="BP407" s="47"/>
      <c r="BQ407" s="47"/>
      <c r="BR407" s="47"/>
      <c r="BS407" s="47"/>
      <c r="BT407" s="47"/>
      <c r="BU407" s="47"/>
      <c r="BV407" s="47"/>
      <c r="BW407" s="47"/>
      <c r="BX407" s="47"/>
      <c r="BY407" s="47"/>
      <c r="BZ407" s="47"/>
      <c r="CA407" s="47"/>
      <c r="CB407" s="47"/>
      <c r="CC407" s="47"/>
      <c r="CD407" s="47"/>
      <c r="CE407" s="47"/>
      <c r="CF407" s="47"/>
      <c r="CG407" s="47"/>
      <c r="CH407" s="47"/>
      <c r="CI407" s="47"/>
      <c r="CJ407" s="47"/>
      <c r="CK407" s="47"/>
      <c r="CL407" s="47"/>
    </row>
    <row r="408" spans="1:90" ht="14.25">
      <c r="A408" s="167"/>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D408" s="50"/>
      <c r="AE408" s="50"/>
      <c r="AF408" s="50"/>
      <c r="AG408" s="50"/>
      <c r="AH408" s="50"/>
      <c r="AI408" s="50"/>
      <c r="AJ408" s="50"/>
      <c r="AK408" s="50"/>
      <c r="AL408" s="50"/>
      <c r="AM408" s="50"/>
      <c r="AN408" s="50"/>
      <c r="AO408" s="50"/>
      <c r="AP408" s="50"/>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c r="BM408" s="47"/>
      <c r="BN408" s="47"/>
      <c r="BO408" s="47"/>
      <c r="BP408" s="47"/>
      <c r="BQ408" s="47"/>
      <c r="BR408" s="47"/>
      <c r="BS408" s="47"/>
      <c r="BT408" s="47"/>
      <c r="BU408" s="47"/>
      <c r="BV408" s="47"/>
      <c r="BW408" s="47"/>
      <c r="BX408" s="47"/>
      <c r="BY408" s="47"/>
      <c r="BZ408" s="47"/>
      <c r="CA408" s="47"/>
      <c r="CB408" s="47"/>
      <c r="CC408" s="47"/>
      <c r="CD408" s="47"/>
      <c r="CE408" s="47"/>
      <c r="CF408" s="47"/>
      <c r="CG408" s="47"/>
      <c r="CH408" s="47"/>
      <c r="CI408" s="47"/>
      <c r="CJ408" s="47"/>
      <c r="CK408" s="47"/>
      <c r="CL408" s="47"/>
    </row>
    <row r="409" spans="1:90" ht="14.25">
      <c r="A409" s="167"/>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D409" s="50"/>
      <c r="AE409" s="50"/>
      <c r="AF409" s="50"/>
      <c r="AG409" s="50"/>
      <c r="AH409" s="50"/>
      <c r="AI409" s="50"/>
      <c r="AJ409" s="50"/>
      <c r="AK409" s="50"/>
      <c r="AL409" s="50"/>
      <c r="AM409" s="50"/>
      <c r="AN409" s="50"/>
      <c r="AO409" s="50"/>
      <c r="AP409" s="50"/>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c r="BM409" s="47"/>
      <c r="BN409" s="47"/>
      <c r="BO409" s="47"/>
      <c r="BP409" s="47"/>
      <c r="BQ409" s="47"/>
      <c r="BR409" s="47"/>
      <c r="BS409" s="47"/>
      <c r="BT409" s="47"/>
      <c r="BU409" s="47"/>
      <c r="BV409" s="47"/>
      <c r="BW409" s="47"/>
      <c r="BX409" s="47"/>
      <c r="BY409" s="47"/>
      <c r="BZ409" s="47"/>
      <c r="CA409" s="47"/>
      <c r="CB409" s="47"/>
      <c r="CC409" s="47"/>
      <c r="CD409" s="47"/>
      <c r="CE409" s="47"/>
      <c r="CF409" s="47"/>
      <c r="CG409" s="47"/>
      <c r="CH409" s="47"/>
      <c r="CI409" s="47"/>
      <c r="CJ409" s="47"/>
      <c r="CK409" s="47"/>
      <c r="CL409" s="47"/>
    </row>
    <row r="410" spans="1:90" ht="14.25">
      <c r="A410" s="167"/>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D410" s="50"/>
      <c r="AE410" s="50"/>
      <c r="AF410" s="50"/>
      <c r="AG410" s="50"/>
      <c r="AH410" s="50"/>
      <c r="AI410" s="50"/>
      <c r="AJ410" s="50"/>
      <c r="AK410" s="50"/>
      <c r="AL410" s="50"/>
      <c r="AM410" s="50"/>
      <c r="AN410" s="50"/>
      <c r="AO410" s="50"/>
      <c r="AP410" s="50"/>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c r="BM410" s="47"/>
      <c r="BN410" s="47"/>
      <c r="BO410" s="47"/>
      <c r="BP410" s="47"/>
      <c r="BQ410" s="47"/>
      <c r="BR410" s="47"/>
      <c r="BS410" s="47"/>
      <c r="BT410" s="47"/>
      <c r="BU410" s="47"/>
      <c r="BV410" s="47"/>
      <c r="BW410" s="47"/>
      <c r="BX410" s="47"/>
      <c r="BY410" s="47"/>
      <c r="BZ410" s="47"/>
      <c r="CA410" s="47"/>
      <c r="CB410" s="47"/>
      <c r="CC410" s="47"/>
      <c r="CD410" s="47"/>
      <c r="CE410" s="47"/>
      <c r="CF410" s="47"/>
      <c r="CG410" s="47"/>
      <c r="CH410" s="47"/>
      <c r="CI410" s="47"/>
      <c r="CJ410" s="47"/>
      <c r="CK410" s="47"/>
      <c r="CL410" s="47"/>
    </row>
    <row r="411" spans="1:90" ht="14.25">
      <c r="A411" s="167"/>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D411" s="50"/>
      <c r="AE411" s="50"/>
      <c r="AF411" s="50"/>
      <c r="AG411" s="50"/>
      <c r="AH411" s="50"/>
      <c r="AI411" s="50"/>
      <c r="AJ411" s="50"/>
      <c r="AK411" s="50"/>
      <c r="AL411" s="50"/>
      <c r="AM411" s="50"/>
      <c r="AN411" s="50"/>
      <c r="AO411" s="50"/>
      <c r="AP411" s="50"/>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c r="BM411" s="47"/>
      <c r="BN411" s="47"/>
      <c r="BO411" s="47"/>
      <c r="BP411" s="47"/>
      <c r="BQ411" s="47"/>
      <c r="BR411" s="47"/>
      <c r="BS411" s="47"/>
      <c r="BT411" s="47"/>
      <c r="BU411" s="47"/>
      <c r="BV411" s="47"/>
      <c r="BW411" s="47"/>
      <c r="BX411" s="47"/>
      <c r="BY411" s="47"/>
      <c r="BZ411" s="47"/>
      <c r="CA411" s="47"/>
      <c r="CB411" s="47"/>
      <c r="CC411" s="47"/>
      <c r="CD411" s="47"/>
      <c r="CE411" s="47"/>
      <c r="CF411" s="47"/>
      <c r="CG411" s="47"/>
      <c r="CH411" s="47"/>
      <c r="CI411" s="47"/>
      <c r="CJ411" s="47"/>
      <c r="CK411" s="47"/>
      <c r="CL411" s="47"/>
    </row>
    <row r="412" spans="1:90" ht="14.25">
      <c r="A412" s="167"/>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D412" s="50"/>
      <c r="AE412" s="50"/>
      <c r="AF412" s="50"/>
      <c r="AG412" s="50"/>
      <c r="AH412" s="50"/>
      <c r="AI412" s="50"/>
      <c r="AJ412" s="50"/>
      <c r="AK412" s="50"/>
      <c r="AL412" s="50"/>
      <c r="AM412" s="50"/>
      <c r="AN412" s="50"/>
      <c r="AO412" s="50"/>
      <c r="AP412" s="50"/>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c r="BM412" s="47"/>
      <c r="BN412" s="47"/>
      <c r="BO412" s="47"/>
      <c r="BP412" s="47"/>
      <c r="BQ412" s="47"/>
      <c r="BR412" s="47"/>
      <c r="BS412" s="47"/>
      <c r="BT412" s="47"/>
      <c r="BU412" s="47"/>
      <c r="BV412" s="47"/>
      <c r="BW412" s="47"/>
      <c r="BX412" s="47"/>
      <c r="BY412" s="47"/>
      <c r="BZ412" s="47"/>
      <c r="CA412" s="47"/>
      <c r="CB412" s="47"/>
      <c r="CC412" s="47"/>
      <c r="CD412" s="47"/>
      <c r="CE412" s="47"/>
      <c r="CF412" s="47"/>
      <c r="CG412" s="47"/>
      <c r="CH412" s="47"/>
      <c r="CI412" s="47"/>
      <c r="CJ412" s="47"/>
      <c r="CK412" s="47"/>
      <c r="CL412" s="47"/>
    </row>
    <row r="413" spans="1:90" ht="14.25">
      <c r="A413" s="167"/>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D413" s="50"/>
      <c r="AE413" s="50"/>
      <c r="AF413" s="50"/>
      <c r="AG413" s="50"/>
      <c r="AH413" s="50"/>
      <c r="AI413" s="50"/>
      <c r="AJ413" s="50"/>
      <c r="AK413" s="50"/>
      <c r="AL413" s="50"/>
      <c r="AM413" s="50"/>
      <c r="AN413" s="50"/>
      <c r="AO413" s="50"/>
      <c r="AP413" s="50"/>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c r="BM413" s="47"/>
      <c r="BN413" s="47"/>
      <c r="BO413" s="47"/>
      <c r="BP413" s="47"/>
      <c r="BQ413" s="47"/>
      <c r="BR413" s="47"/>
      <c r="BS413" s="47"/>
      <c r="BT413" s="47"/>
      <c r="BU413" s="47"/>
      <c r="BV413" s="47"/>
      <c r="BW413" s="47"/>
      <c r="BX413" s="47"/>
      <c r="BY413" s="47"/>
      <c r="BZ413" s="47"/>
      <c r="CA413" s="47"/>
      <c r="CB413" s="47"/>
      <c r="CC413" s="47"/>
      <c r="CD413" s="47"/>
      <c r="CE413" s="47"/>
      <c r="CF413" s="47"/>
      <c r="CG413" s="47"/>
      <c r="CH413" s="47"/>
      <c r="CI413" s="47"/>
      <c r="CJ413" s="47"/>
      <c r="CK413" s="47"/>
      <c r="CL413" s="47"/>
    </row>
    <row r="414" spans="1:90" ht="14.25">
      <c r="A414" s="167"/>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D414" s="50"/>
      <c r="AE414" s="50"/>
      <c r="AF414" s="50"/>
      <c r="AG414" s="50"/>
      <c r="AH414" s="50"/>
      <c r="AI414" s="50"/>
      <c r="AJ414" s="50"/>
      <c r="AK414" s="50"/>
      <c r="AL414" s="50"/>
      <c r="AM414" s="50"/>
      <c r="AN414" s="50"/>
      <c r="AO414" s="50"/>
      <c r="AP414" s="50"/>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c r="BM414" s="47"/>
      <c r="BN414" s="47"/>
      <c r="BO414" s="47"/>
      <c r="BP414" s="47"/>
      <c r="BQ414" s="47"/>
      <c r="BR414" s="47"/>
      <c r="BS414" s="47"/>
      <c r="BT414" s="47"/>
      <c r="BU414" s="47"/>
      <c r="BV414" s="47"/>
      <c r="BW414" s="47"/>
      <c r="BX414" s="47"/>
      <c r="BY414" s="47"/>
      <c r="BZ414" s="47"/>
      <c r="CA414" s="47"/>
      <c r="CB414" s="47"/>
      <c r="CC414" s="47"/>
      <c r="CD414" s="47"/>
      <c r="CE414" s="47"/>
      <c r="CF414" s="47"/>
      <c r="CG414" s="47"/>
      <c r="CH414" s="47"/>
      <c r="CI414" s="47"/>
      <c r="CJ414" s="47"/>
      <c r="CK414" s="47"/>
      <c r="CL414" s="47"/>
    </row>
    <row r="415" spans="1:90" ht="14.25">
      <c r="A415" s="167"/>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D415" s="50"/>
      <c r="AE415" s="50"/>
      <c r="AF415" s="50"/>
      <c r="AG415" s="50"/>
      <c r="AH415" s="50"/>
      <c r="AI415" s="50"/>
      <c r="AJ415" s="50"/>
      <c r="AK415" s="50"/>
      <c r="AL415" s="50"/>
      <c r="AM415" s="50"/>
      <c r="AN415" s="50"/>
      <c r="AO415" s="50"/>
      <c r="AP415" s="50"/>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c r="BM415" s="47"/>
      <c r="BN415" s="47"/>
      <c r="BO415" s="47"/>
      <c r="BP415" s="47"/>
      <c r="BQ415" s="47"/>
      <c r="BR415" s="47"/>
      <c r="BS415" s="47"/>
      <c r="BT415" s="47"/>
      <c r="BU415" s="47"/>
      <c r="BV415" s="47"/>
      <c r="BW415" s="47"/>
      <c r="BX415" s="47"/>
      <c r="BY415" s="47"/>
      <c r="BZ415" s="47"/>
      <c r="CA415" s="47"/>
      <c r="CB415" s="47"/>
      <c r="CC415" s="47"/>
      <c r="CD415" s="47"/>
      <c r="CE415" s="47"/>
      <c r="CF415" s="47"/>
      <c r="CG415" s="47"/>
      <c r="CH415" s="47"/>
      <c r="CI415" s="47"/>
      <c r="CJ415" s="47"/>
      <c r="CK415" s="47"/>
      <c r="CL415" s="47"/>
    </row>
    <row r="416" spans="1:90" ht="14.25">
      <c r="A416" s="167"/>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D416" s="50"/>
      <c r="AE416" s="50"/>
      <c r="AF416" s="50"/>
      <c r="AG416" s="50"/>
      <c r="AH416" s="50"/>
      <c r="AI416" s="50"/>
      <c r="AJ416" s="50"/>
      <c r="AK416" s="50"/>
      <c r="AL416" s="50"/>
      <c r="AM416" s="50"/>
      <c r="AN416" s="50"/>
      <c r="AO416" s="50"/>
      <c r="AP416" s="50"/>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c r="BM416" s="47"/>
      <c r="BN416" s="47"/>
      <c r="BO416" s="47"/>
      <c r="BP416" s="47"/>
      <c r="BQ416" s="47"/>
      <c r="BR416" s="47"/>
      <c r="BS416" s="47"/>
      <c r="BT416" s="47"/>
      <c r="BU416" s="47"/>
      <c r="BV416" s="47"/>
      <c r="BW416" s="47"/>
      <c r="BX416" s="47"/>
      <c r="BY416" s="47"/>
      <c r="BZ416" s="47"/>
      <c r="CA416" s="47"/>
      <c r="CB416" s="47"/>
      <c r="CC416" s="47"/>
      <c r="CD416" s="47"/>
      <c r="CE416" s="47"/>
      <c r="CF416" s="47"/>
      <c r="CG416" s="47"/>
      <c r="CH416" s="47"/>
      <c r="CI416" s="47"/>
      <c r="CJ416" s="47"/>
      <c r="CK416" s="47"/>
      <c r="CL416" s="47"/>
    </row>
    <row r="417" spans="1:90" ht="14.25">
      <c r="A417" s="167"/>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D417" s="50"/>
      <c r="AE417" s="50"/>
      <c r="AF417" s="50"/>
      <c r="AG417" s="50"/>
      <c r="AH417" s="50"/>
      <c r="AI417" s="50"/>
      <c r="AJ417" s="50"/>
      <c r="AK417" s="50"/>
      <c r="AL417" s="50"/>
      <c r="AM417" s="50"/>
      <c r="AN417" s="50"/>
      <c r="AO417" s="50"/>
      <c r="AP417" s="50"/>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c r="BM417" s="47"/>
      <c r="BN417" s="47"/>
      <c r="BO417" s="47"/>
      <c r="BP417" s="47"/>
      <c r="BQ417" s="47"/>
      <c r="BR417" s="47"/>
      <c r="BS417" s="47"/>
      <c r="BT417" s="47"/>
      <c r="BU417" s="47"/>
      <c r="BV417" s="47"/>
      <c r="BW417" s="47"/>
      <c r="BX417" s="47"/>
      <c r="BY417" s="47"/>
      <c r="BZ417" s="47"/>
      <c r="CA417" s="47"/>
      <c r="CB417" s="47"/>
      <c r="CC417" s="47"/>
      <c r="CD417" s="47"/>
      <c r="CE417" s="47"/>
      <c r="CF417" s="47"/>
      <c r="CG417" s="47"/>
      <c r="CH417" s="47"/>
      <c r="CI417" s="47"/>
      <c r="CJ417" s="47"/>
      <c r="CK417" s="47"/>
      <c r="CL417" s="47"/>
    </row>
    <row r="418" spans="1:90" ht="14.25">
      <c r="A418" s="167"/>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D418" s="50"/>
      <c r="AE418" s="50"/>
      <c r="AF418" s="50"/>
      <c r="AG418" s="50"/>
      <c r="AH418" s="50"/>
      <c r="AI418" s="50"/>
      <c r="AJ418" s="50"/>
      <c r="AK418" s="50"/>
      <c r="AL418" s="50"/>
      <c r="AM418" s="50"/>
      <c r="AN418" s="50"/>
      <c r="AO418" s="50"/>
      <c r="AP418" s="50"/>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c r="BM418" s="47"/>
      <c r="BN418" s="47"/>
      <c r="BO418" s="47"/>
      <c r="BP418" s="47"/>
      <c r="BQ418" s="47"/>
      <c r="BR418" s="47"/>
      <c r="BS418" s="47"/>
      <c r="BT418" s="47"/>
      <c r="BU418" s="47"/>
      <c r="BV418" s="47"/>
      <c r="BW418" s="47"/>
      <c r="BX418" s="47"/>
      <c r="BY418" s="47"/>
      <c r="BZ418" s="47"/>
      <c r="CA418" s="47"/>
      <c r="CB418" s="47"/>
      <c r="CC418" s="47"/>
      <c r="CD418" s="47"/>
      <c r="CE418" s="47"/>
      <c r="CF418" s="47"/>
      <c r="CG418" s="47"/>
      <c r="CH418" s="47"/>
      <c r="CI418" s="47"/>
      <c r="CJ418" s="47"/>
      <c r="CK418" s="47"/>
      <c r="CL418" s="47"/>
    </row>
    <row r="419" spans="1:90" ht="14.25">
      <c r="A419" s="167"/>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D419" s="50"/>
      <c r="AE419" s="50"/>
      <c r="AF419" s="50"/>
      <c r="AG419" s="50"/>
      <c r="AH419" s="50"/>
      <c r="AI419" s="50"/>
      <c r="AJ419" s="50"/>
      <c r="AK419" s="50"/>
      <c r="AL419" s="50"/>
      <c r="AM419" s="50"/>
      <c r="AN419" s="50"/>
      <c r="AO419" s="50"/>
      <c r="AP419" s="50"/>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c r="BM419" s="47"/>
      <c r="BN419" s="47"/>
      <c r="BO419" s="47"/>
      <c r="BP419" s="47"/>
      <c r="BQ419" s="47"/>
      <c r="BR419" s="47"/>
      <c r="BS419" s="47"/>
      <c r="BT419" s="47"/>
      <c r="BU419" s="47"/>
      <c r="BV419" s="47"/>
      <c r="BW419" s="47"/>
      <c r="BX419" s="47"/>
      <c r="BY419" s="47"/>
      <c r="BZ419" s="47"/>
      <c r="CA419" s="47"/>
      <c r="CB419" s="47"/>
      <c r="CC419" s="47"/>
      <c r="CD419" s="47"/>
      <c r="CE419" s="47"/>
      <c r="CF419" s="47"/>
      <c r="CG419" s="47"/>
      <c r="CH419" s="47"/>
      <c r="CI419" s="47"/>
      <c r="CJ419" s="47"/>
      <c r="CK419" s="47"/>
      <c r="CL419" s="47"/>
    </row>
    <row r="420" spans="1:90" ht="14.25">
      <c r="A420" s="167"/>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D420" s="50"/>
      <c r="AE420" s="50"/>
      <c r="AF420" s="50"/>
      <c r="AG420" s="50"/>
      <c r="AH420" s="50"/>
      <c r="AI420" s="50"/>
      <c r="AJ420" s="50"/>
      <c r="AK420" s="50"/>
      <c r="AL420" s="50"/>
      <c r="AM420" s="50"/>
      <c r="AN420" s="50"/>
      <c r="AO420" s="50"/>
      <c r="AP420" s="50"/>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c r="BM420" s="47"/>
      <c r="BN420" s="47"/>
      <c r="BO420" s="47"/>
      <c r="BP420" s="47"/>
      <c r="BQ420" s="47"/>
      <c r="BR420" s="47"/>
      <c r="BS420" s="47"/>
      <c r="BT420" s="47"/>
      <c r="BU420" s="47"/>
      <c r="BV420" s="47"/>
      <c r="BW420" s="47"/>
      <c r="BX420" s="47"/>
      <c r="BY420" s="47"/>
      <c r="BZ420" s="47"/>
      <c r="CA420" s="47"/>
      <c r="CB420" s="47"/>
      <c r="CC420" s="47"/>
      <c r="CD420" s="47"/>
      <c r="CE420" s="47"/>
      <c r="CF420" s="47"/>
      <c r="CG420" s="47"/>
      <c r="CH420" s="47"/>
      <c r="CI420" s="47"/>
      <c r="CJ420" s="47"/>
      <c r="CK420" s="47"/>
      <c r="CL420" s="47"/>
    </row>
    <row r="421" spans="1:90" ht="14.25">
      <c r="A421" s="167"/>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D421" s="50"/>
      <c r="AE421" s="50"/>
      <c r="AF421" s="50"/>
      <c r="AG421" s="50"/>
      <c r="AH421" s="50"/>
      <c r="AI421" s="50"/>
      <c r="AJ421" s="50"/>
      <c r="AK421" s="50"/>
      <c r="AL421" s="50"/>
      <c r="AM421" s="50"/>
      <c r="AN421" s="50"/>
      <c r="AO421" s="50"/>
      <c r="AP421" s="50"/>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c r="BM421" s="47"/>
      <c r="BN421" s="47"/>
      <c r="BO421" s="47"/>
      <c r="BP421" s="47"/>
      <c r="BQ421" s="47"/>
      <c r="BR421" s="47"/>
      <c r="BS421" s="47"/>
      <c r="BT421" s="47"/>
      <c r="BU421" s="47"/>
      <c r="BV421" s="47"/>
      <c r="BW421" s="47"/>
      <c r="BX421" s="47"/>
      <c r="BY421" s="47"/>
      <c r="BZ421" s="47"/>
      <c r="CA421" s="47"/>
      <c r="CB421" s="47"/>
      <c r="CC421" s="47"/>
      <c r="CD421" s="47"/>
      <c r="CE421" s="47"/>
      <c r="CF421" s="47"/>
      <c r="CG421" s="47"/>
      <c r="CH421" s="47"/>
      <c r="CI421" s="47"/>
      <c r="CJ421" s="47"/>
      <c r="CK421" s="47"/>
      <c r="CL421" s="47"/>
    </row>
    <row r="422" spans="1:90" ht="14.25">
      <c r="A422" s="167"/>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D422" s="50"/>
      <c r="AE422" s="50"/>
      <c r="AF422" s="50"/>
      <c r="AG422" s="50"/>
      <c r="AH422" s="50"/>
      <c r="AI422" s="50"/>
      <c r="AJ422" s="50"/>
      <c r="AK422" s="50"/>
      <c r="AL422" s="50"/>
      <c r="AM422" s="50"/>
      <c r="AN422" s="50"/>
      <c r="AO422" s="50"/>
      <c r="AP422" s="50"/>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c r="BM422" s="47"/>
      <c r="BN422" s="47"/>
      <c r="BO422" s="47"/>
      <c r="BP422" s="47"/>
      <c r="BQ422" s="47"/>
      <c r="BR422" s="47"/>
      <c r="BS422" s="47"/>
      <c r="BT422" s="47"/>
      <c r="BU422" s="47"/>
      <c r="BV422" s="47"/>
      <c r="BW422" s="47"/>
      <c r="BX422" s="47"/>
      <c r="BY422" s="47"/>
      <c r="BZ422" s="47"/>
      <c r="CA422" s="47"/>
      <c r="CB422" s="47"/>
      <c r="CC422" s="47"/>
      <c r="CD422" s="47"/>
      <c r="CE422" s="47"/>
      <c r="CF422" s="47"/>
      <c r="CG422" s="47"/>
      <c r="CH422" s="47"/>
      <c r="CI422" s="47"/>
      <c r="CJ422" s="47"/>
      <c r="CK422" s="47"/>
      <c r="CL422" s="47"/>
    </row>
    <row r="423" spans="1:90" ht="14.25">
      <c r="A423" s="167"/>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D423" s="50"/>
      <c r="AE423" s="50"/>
      <c r="AF423" s="50"/>
      <c r="AG423" s="50"/>
      <c r="AH423" s="50"/>
      <c r="AI423" s="50"/>
      <c r="AJ423" s="50"/>
      <c r="AK423" s="50"/>
      <c r="AL423" s="50"/>
      <c r="AM423" s="50"/>
      <c r="AN423" s="50"/>
      <c r="AO423" s="50"/>
      <c r="AP423" s="50"/>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c r="BM423" s="47"/>
      <c r="BN423" s="47"/>
      <c r="BO423" s="47"/>
      <c r="BP423" s="47"/>
      <c r="BQ423" s="47"/>
      <c r="BR423" s="47"/>
      <c r="BS423" s="47"/>
      <c r="BT423" s="47"/>
      <c r="BU423" s="47"/>
      <c r="BV423" s="47"/>
      <c r="BW423" s="47"/>
      <c r="BX423" s="47"/>
      <c r="BY423" s="47"/>
      <c r="BZ423" s="47"/>
      <c r="CA423" s="47"/>
      <c r="CB423" s="47"/>
      <c r="CC423" s="47"/>
      <c r="CD423" s="47"/>
      <c r="CE423" s="47"/>
      <c r="CF423" s="47"/>
      <c r="CG423" s="47"/>
      <c r="CH423" s="47"/>
      <c r="CI423" s="47"/>
      <c r="CJ423" s="47"/>
      <c r="CK423" s="47"/>
      <c r="CL423" s="47"/>
    </row>
    <row r="424" spans="1:90" ht="14.25">
      <c r="A424" s="167"/>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D424" s="50"/>
      <c r="AE424" s="50"/>
      <c r="AF424" s="50"/>
      <c r="AG424" s="50"/>
      <c r="AH424" s="50"/>
      <c r="AI424" s="50"/>
      <c r="AJ424" s="50"/>
      <c r="AK424" s="50"/>
      <c r="AL424" s="50"/>
      <c r="AM424" s="50"/>
      <c r="AN424" s="50"/>
      <c r="AO424" s="50"/>
      <c r="AP424" s="50"/>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c r="BM424" s="47"/>
      <c r="BN424" s="47"/>
      <c r="BO424" s="47"/>
      <c r="BP424" s="47"/>
      <c r="BQ424" s="47"/>
      <c r="BR424" s="47"/>
      <c r="BS424" s="47"/>
      <c r="BT424" s="47"/>
      <c r="BU424" s="47"/>
      <c r="BV424" s="47"/>
      <c r="BW424" s="47"/>
      <c r="BX424" s="47"/>
      <c r="BY424" s="47"/>
      <c r="BZ424" s="47"/>
      <c r="CA424" s="47"/>
      <c r="CB424" s="47"/>
      <c r="CC424" s="47"/>
      <c r="CD424" s="47"/>
      <c r="CE424" s="47"/>
      <c r="CF424" s="47"/>
      <c r="CG424" s="47"/>
      <c r="CH424" s="47"/>
      <c r="CI424" s="47"/>
      <c r="CJ424" s="47"/>
      <c r="CK424" s="47"/>
      <c r="CL424" s="47"/>
    </row>
    <row r="425" spans="1:90" ht="14.25">
      <c r="A425" s="167"/>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D425" s="50"/>
      <c r="AE425" s="50"/>
      <c r="AF425" s="50"/>
      <c r="AG425" s="50"/>
      <c r="AH425" s="50"/>
      <c r="AI425" s="50"/>
      <c r="AJ425" s="50"/>
      <c r="AK425" s="50"/>
      <c r="AL425" s="50"/>
      <c r="AM425" s="50"/>
      <c r="AN425" s="50"/>
      <c r="AO425" s="50"/>
      <c r="AP425" s="50"/>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c r="BM425" s="47"/>
      <c r="BN425" s="47"/>
      <c r="BO425" s="47"/>
      <c r="BP425" s="47"/>
      <c r="BQ425" s="47"/>
      <c r="BR425" s="47"/>
      <c r="BS425" s="47"/>
      <c r="BT425" s="47"/>
      <c r="BU425" s="47"/>
      <c r="BV425" s="47"/>
      <c r="BW425" s="47"/>
      <c r="BX425" s="47"/>
      <c r="BY425" s="47"/>
      <c r="BZ425" s="47"/>
      <c r="CA425" s="47"/>
      <c r="CB425" s="47"/>
      <c r="CC425" s="47"/>
      <c r="CD425" s="47"/>
      <c r="CE425" s="47"/>
      <c r="CF425" s="47"/>
      <c r="CG425" s="47"/>
      <c r="CH425" s="47"/>
      <c r="CI425" s="47"/>
      <c r="CJ425" s="47"/>
      <c r="CK425" s="47"/>
      <c r="CL425" s="47"/>
    </row>
    <row r="426" spans="1:90" ht="14.25">
      <c r="A426" s="167"/>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D426" s="50"/>
      <c r="AE426" s="50"/>
      <c r="AF426" s="50"/>
      <c r="AG426" s="50"/>
      <c r="AH426" s="50"/>
      <c r="AI426" s="50"/>
      <c r="AJ426" s="50"/>
      <c r="AK426" s="50"/>
      <c r="AL426" s="50"/>
      <c r="AM426" s="50"/>
      <c r="AN426" s="50"/>
      <c r="AO426" s="50"/>
      <c r="AP426" s="50"/>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c r="BM426" s="47"/>
      <c r="BN426" s="47"/>
      <c r="BO426" s="47"/>
      <c r="BP426" s="47"/>
      <c r="BQ426" s="47"/>
      <c r="BR426" s="47"/>
      <c r="BS426" s="47"/>
      <c r="BT426" s="47"/>
      <c r="BU426" s="47"/>
      <c r="BV426" s="47"/>
      <c r="BW426" s="47"/>
      <c r="BX426" s="47"/>
      <c r="BY426" s="47"/>
      <c r="BZ426" s="47"/>
      <c r="CA426" s="47"/>
      <c r="CB426" s="47"/>
      <c r="CC426" s="47"/>
      <c r="CD426" s="47"/>
      <c r="CE426" s="47"/>
      <c r="CF426" s="47"/>
      <c r="CG426" s="47"/>
      <c r="CH426" s="47"/>
      <c r="CI426" s="47"/>
      <c r="CJ426" s="47"/>
      <c r="CK426" s="47"/>
      <c r="CL426" s="47"/>
    </row>
    <row r="427" spans="1:90" ht="14.25">
      <c r="A427" s="167"/>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D427" s="50"/>
      <c r="AE427" s="50"/>
      <c r="AF427" s="50"/>
      <c r="AG427" s="50"/>
      <c r="AH427" s="50"/>
      <c r="AI427" s="50"/>
      <c r="AJ427" s="50"/>
      <c r="AK427" s="50"/>
      <c r="AL427" s="50"/>
      <c r="AM427" s="50"/>
      <c r="AN427" s="50"/>
      <c r="AO427" s="50"/>
      <c r="AP427" s="50"/>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c r="BM427" s="47"/>
      <c r="BN427" s="47"/>
      <c r="BO427" s="47"/>
      <c r="BP427" s="47"/>
      <c r="BQ427" s="47"/>
      <c r="BR427" s="47"/>
      <c r="BS427" s="47"/>
      <c r="BT427" s="47"/>
      <c r="BU427" s="47"/>
      <c r="BV427" s="47"/>
      <c r="BW427" s="47"/>
      <c r="BX427" s="47"/>
      <c r="BY427" s="47"/>
      <c r="BZ427" s="47"/>
      <c r="CA427" s="47"/>
      <c r="CB427" s="47"/>
      <c r="CC427" s="47"/>
      <c r="CD427" s="47"/>
      <c r="CE427" s="47"/>
      <c r="CF427" s="47"/>
      <c r="CG427" s="47"/>
      <c r="CH427" s="47"/>
      <c r="CI427" s="47"/>
      <c r="CJ427" s="47"/>
      <c r="CK427" s="47"/>
      <c r="CL427" s="47"/>
    </row>
    <row r="428" spans="1:90" ht="14.25">
      <c r="A428" s="167"/>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D428" s="50"/>
      <c r="AE428" s="50"/>
      <c r="AF428" s="50"/>
      <c r="AG428" s="50"/>
      <c r="AH428" s="50"/>
      <c r="AI428" s="50"/>
      <c r="AJ428" s="50"/>
      <c r="AK428" s="50"/>
      <c r="AL428" s="50"/>
      <c r="AM428" s="50"/>
      <c r="AN428" s="50"/>
      <c r="AO428" s="50"/>
      <c r="AP428" s="50"/>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c r="BM428" s="47"/>
      <c r="BN428" s="47"/>
      <c r="BO428" s="47"/>
      <c r="BP428" s="47"/>
      <c r="BQ428" s="47"/>
      <c r="BR428" s="47"/>
      <c r="BS428" s="47"/>
      <c r="BT428" s="47"/>
      <c r="BU428" s="47"/>
      <c r="BV428" s="47"/>
      <c r="BW428" s="47"/>
      <c r="BX428" s="47"/>
      <c r="BY428" s="47"/>
      <c r="BZ428" s="47"/>
      <c r="CA428" s="47"/>
      <c r="CB428" s="47"/>
      <c r="CC428" s="47"/>
      <c r="CD428" s="47"/>
      <c r="CE428" s="47"/>
      <c r="CF428" s="47"/>
      <c r="CG428" s="47"/>
      <c r="CH428" s="47"/>
      <c r="CI428" s="47"/>
      <c r="CJ428" s="47"/>
      <c r="CK428" s="47"/>
      <c r="CL428" s="47"/>
    </row>
    <row r="429" spans="1:90" ht="14.25">
      <c r="A429" s="167"/>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D429" s="50"/>
      <c r="AE429" s="50"/>
      <c r="AF429" s="50"/>
      <c r="AG429" s="50"/>
      <c r="AH429" s="50"/>
      <c r="AI429" s="50"/>
      <c r="AJ429" s="50"/>
      <c r="AK429" s="50"/>
      <c r="AL429" s="50"/>
      <c r="AM429" s="50"/>
      <c r="AN429" s="50"/>
      <c r="AO429" s="50"/>
      <c r="AP429" s="50"/>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c r="BM429" s="47"/>
      <c r="BN429" s="47"/>
      <c r="BO429" s="47"/>
      <c r="BP429" s="47"/>
      <c r="BQ429" s="47"/>
      <c r="BR429" s="47"/>
      <c r="BS429" s="47"/>
      <c r="BT429" s="47"/>
      <c r="BU429" s="47"/>
      <c r="BV429" s="47"/>
      <c r="BW429" s="47"/>
      <c r="BX429" s="47"/>
      <c r="BY429" s="47"/>
      <c r="BZ429" s="47"/>
      <c r="CA429" s="47"/>
      <c r="CB429" s="47"/>
      <c r="CC429" s="47"/>
      <c r="CD429" s="47"/>
      <c r="CE429" s="47"/>
      <c r="CF429" s="47"/>
      <c r="CG429" s="47"/>
      <c r="CH429" s="47"/>
      <c r="CI429" s="47"/>
      <c r="CJ429" s="47"/>
      <c r="CK429" s="47"/>
      <c r="CL429" s="47"/>
    </row>
    <row r="430" spans="1:90" ht="14.25">
      <c r="A430" s="167"/>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D430" s="50"/>
      <c r="AE430" s="50"/>
      <c r="AF430" s="50"/>
      <c r="AG430" s="50"/>
      <c r="AH430" s="50"/>
      <c r="AI430" s="50"/>
      <c r="AJ430" s="50"/>
      <c r="AK430" s="50"/>
      <c r="AL430" s="50"/>
      <c r="AM430" s="50"/>
      <c r="AN430" s="50"/>
      <c r="AO430" s="50"/>
      <c r="AP430" s="50"/>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c r="BM430" s="47"/>
      <c r="BN430" s="47"/>
      <c r="BO430" s="47"/>
      <c r="BP430" s="47"/>
      <c r="BQ430" s="47"/>
      <c r="BR430" s="47"/>
      <c r="BS430" s="47"/>
      <c r="BT430" s="47"/>
      <c r="BU430" s="47"/>
      <c r="BV430" s="47"/>
      <c r="BW430" s="47"/>
      <c r="BX430" s="47"/>
      <c r="BY430" s="47"/>
      <c r="BZ430" s="47"/>
      <c r="CA430" s="47"/>
      <c r="CB430" s="47"/>
      <c r="CC430" s="47"/>
      <c r="CD430" s="47"/>
      <c r="CE430" s="47"/>
      <c r="CF430" s="47"/>
      <c r="CG430" s="47"/>
      <c r="CH430" s="47"/>
      <c r="CI430" s="47"/>
      <c r="CJ430" s="47"/>
      <c r="CK430" s="47"/>
      <c r="CL430" s="47"/>
    </row>
    <row r="431" spans="1:90" ht="14.25">
      <c r="A431" s="167"/>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D431" s="50"/>
      <c r="AE431" s="50"/>
      <c r="AF431" s="50"/>
      <c r="AG431" s="50"/>
      <c r="AH431" s="50"/>
      <c r="AI431" s="50"/>
      <c r="AJ431" s="50"/>
      <c r="AK431" s="50"/>
      <c r="AL431" s="50"/>
      <c r="AM431" s="50"/>
      <c r="AN431" s="50"/>
      <c r="AO431" s="50"/>
      <c r="AP431" s="50"/>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c r="BM431" s="47"/>
      <c r="BN431" s="47"/>
      <c r="BO431" s="47"/>
      <c r="BP431" s="47"/>
      <c r="BQ431" s="47"/>
      <c r="BR431" s="47"/>
      <c r="BS431" s="47"/>
      <c r="BT431" s="47"/>
      <c r="BU431" s="47"/>
      <c r="BV431" s="47"/>
      <c r="BW431" s="47"/>
      <c r="BX431" s="47"/>
      <c r="BY431" s="47"/>
      <c r="BZ431" s="47"/>
      <c r="CA431" s="47"/>
      <c r="CB431" s="47"/>
      <c r="CC431" s="47"/>
      <c r="CD431" s="47"/>
      <c r="CE431" s="47"/>
      <c r="CF431" s="47"/>
      <c r="CG431" s="47"/>
      <c r="CH431" s="47"/>
      <c r="CI431" s="47"/>
      <c r="CJ431" s="47"/>
      <c r="CK431" s="47"/>
      <c r="CL431" s="47"/>
    </row>
    <row r="432" spans="1:90" ht="14.25">
      <c r="A432" s="167"/>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D432" s="50"/>
      <c r="AE432" s="50"/>
      <c r="AF432" s="50"/>
      <c r="AG432" s="50"/>
      <c r="AH432" s="50"/>
      <c r="AI432" s="50"/>
      <c r="AJ432" s="50"/>
      <c r="AK432" s="50"/>
      <c r="AL432" s="50"/>
      <c r="AM432" s="50"/>
      <c r="AN432" s="50"/>
      <c r="AO432" s="50"/>
      <c r="AP432" s="50"/>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c r="BM432" s="47"/>
      <c r="BN432" s="47"/>
      <c r="BO432" s="47"/>
      <c r="BP432" s="47"/>
      <c r="BQ432" s="47"/>
      <c r="BR432" s="47"/>
      <c r="BS432" s="47"/>
      <c r="BT432" s="47"/>
      <c r="BU432" s="47"/>
      <c r="BV432" s="47"/>
      <c r="BW432" s="47"/>
      <c r="BX432" s="47"/>
      <c r="BY432" s="47"/>
      <c r="BZ432" s="47"/>
      <c r="CA432" s="47"/>
      <c r="CB432" s="47"/>
      <c r="CC432" s="47"/>
      <c r="CD432" s="47"/>
      <c r="CE432" s="47"/>
      <c r="CF432" s="47"/>
      <c r="CG432" s="47"/>
      <c r="CH432" s="47"/>
      <c r="CI432" s="47"/>
      <c r="CJ432" s="47"/>
      <c r="CK432" s="47"/>
      <c r="CL432" s="47"/>
    </row>
    <row r="433" spans="1:90" ht="14.25">
      <c r="A433" s="167"/>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D433" s="50"/>
      <c r="AE433" s="50"/>
      <c r="AF433" s="50"/>
      <c r="AG433" s="50"/>
      <c r="AH433" s="50"/>
      <c r="AI433" s="50"/>
      <c r="AJ433" s="50"/>
      <c r="AK433" s="50"/>
      <c r="AL433" s="50"/>
      <c r="AM433" s="50"/>
      <c r="AN433" s="50"/>
      <c r="AO433" s="50"/>
      <c r="AP433" s="50"/>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c r="BM433" s="47"/>
      <c r="BN433" s="47"/>
      <c r="BO433" s="47"/>
      <c r="BP433" s="47"/>
      <c r="BQ433" s="47"/>
      <c r="BR433" s="47"/>
      <c r="BS433" s="47"/>
      <c r="BT433" s="47"/>
      <c r="BU433" s="47"/>
      <c r="BV433" s="47"/>
      <c r="BW433" s="47"/>
      <c r="BX433" s="47"/>
      <c r="BY433" s="47"/>
      <c r="BZ433" s="47"/>
      <c r="CA433" s="47"/>
      <c r="CB433" s="47"/>
      <c r="CC433" s="47"/>
      <c r="CD433" s="47"/>
      <c r="CE433" s="47"/>
      <c r="CF433" s="47"/>
      <c r="CG433" s="47"/>
      <c r="CH433" s="47"/>
      <c r="CI433" s="47"/>
      <c r="CJ433" s="47"/>
      <c r="CK433" s="47"/>
      <c r="CL433" s="47"/>
    </row>
    <row r="434" spans="1:90" ht="14.25">
      <c r="A434" s="167"/>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D434" s="50"/>
      <c r="AE434" s="50"/>
      <c r="AF434" s="50"/>
      <c r="AG434" s="50"/>
      <c r="AH434" s="50"/>
      <c r="AI434" s="50"/>
      <c r="AJ434" s="50"/>
      <c r="AK434" s="50"/>
      <c r="AL434" s="50"/>
      <c r="AM434" s="50"/>
      <c r="AN434" s="50"/>
      <c r="AO434" s="50"/>
      <c r="AP434" s="50"/>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c r="BM434" s="47"/>
      <c r="BN434" s="47"/>
      <c r="BO434" s="47"/>
      <c r="BP434" s="47"/>
      <c r="BQ434" s="47"/>
      <c r="BR434" s="47"/>
      <c r="BS434" s="47"/>
      <c r="BT434" s="47"/>
      <c r="BU434" s="47"/>
      <c r="BV434" s="47"/>
      <c r="BW434" s="47"/>
      <c r="BX434" s="47"/>
      <c r="BY434" s="47"/>
      <c r="BZ434" s="47"/>
      <c r="CA434" s="47"/>
      <c r="CB434" s="47"/>
      <c r="CC434" s="47"/>
      <c r="CD434" s="47"/>
      <c r="CE434" s="47"/>
      <c r="CF434" s="47"/>
      <c r="CG434" s="47"/>
      <c r="CH434" s="47"/>
      <c r="CI434" s="47"/>
      <c r="CJ434" s="47"/>
      <c r="CK434" s="47"/>
      <c r="CL434" s="47"/>
    </row>
    <row r="435" spans="1:90" ht="14.25">
      <c r="A435" s="167"/>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D435" s="50"/>
      <c r="AE435" s="50"/>
      <c r="AF435" s="50"/>
      <c r="AG435" s="50"/>
      <c r="AH435" s="50"/>
      <c r="AI435" s="50"/>
      <c r="AJ435" s="50"/>
      <c r="AK435" s="50"/>
      <c r="AL435" s="50"/>
      <c r="AM435" s="50"/>
      <c r="AN435" s="50"/>
      <c r="AO435" s="50"/>
      <c r="AP435" s="50"/>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c r="BM435" s="47"/>
      <c r="BN435" s="47"/>
      <c r="BO435" s="47"/>
      <c r="BP435" s="47"/>
      <c r="BQ435" s="47"/>
      <c r="BR435" s="47"/>
      <c r="BS435" s="47"/>
      <c r="BT435" s="47"/>
      <c r="BU435" s="47"/>
      <c r="BV435" s="47"/>
      <c r="BW435" s="47"/>
      <c r="BX435" s="47"/>
      <c r="BY435" s="47"/>
      <c r="BZ435" s="47"/>
      <c r="CA435" s="47"/>
      <c r="CB435" s="47"/>
      <c r="CC435" s="47"/>
      <c r="CD435" s="47"/>
      <c r="CE435" s="47"/>
      <c r="CF435" s="47"/>
      <c r="CG435" s="47"/>
      <c r="CH435" s="47"/>
      <c r="CI435" s="47"/>
      <c r="CJ435" s="47"/>
      <c r="CK435" s="47"/>
      <c r="CL435" s="47"/>
    </row>
    <row r="436" spans="1:90" ht="14.25">
      <c r="A436" s="167"/>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D436" s="50"/>
      <c r="AE436" s="50"/>
      <c r="AF436" s="50"/>
      <c r="AG436" s="50"/>
      <c r="AH436" s="50"/>
      <c r="AI436" s="50"/>
      <c r="AJ436" s="50"/>
      <c r="AK436" s="50"/>
      <c r="AL436" s="50"/>
      <c r="AM436" s="50"/>
      <c r="AN436" s="50"/>
      <c r="AO436" s="50"/>
      <c r="AP436" s="50"/>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c r="BM436" s="47"/>
      <c r="BN436" s="47"/>
      <c r="BO436" s="47"/>
      <c r="BP436" s="47"/>
      <c r="BQ436" s="47"/>
      <c r="BR436" s="47"/>
      <c r="BS436" s="47"/>
      <c r="BT436" s="47"/>
      <c r="BU436" s="47"/>
      <c r="BV436" s="47"/>
      <c r="BW436" s="47"/>
      <c r="BX436" s="47"/>
      <c r="BY436" s="47"/>
      <c r="BZ436" s="47"/>
      <c r="CA436" s="47"/>
      <c r="CB436" s="47"/>
      <c r="CC436" s="47"/>
      <c r="CD436" s="47"/>
      <c r="CE436" s="47"/>
      <c r="CF436" s="47"/>
      <c r="CG436" s="47"/>
      <c r="CH436" s="47"/>
      <c r="CI436" s="47"/>
      <c r="CJ436" s="47"/>
      <c r="CK436" s="47"/>
      <c r="CL436" s="47"/>
    </row>
    <row r="437" spans="1:90" ht="14.25">
      <c r="A437" s="167"/>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D437" s="50"/>
      <c r="AE437" s="50"/>
      <c r="AF437" s="50"/>
      <c r="AG437" s="50"/>
      <c r="AH437" s="50"/>
      <c r="AI437" s="50"/>
      <c r="AJ437" s="50"/>
      <c r="AK437" s="50"/>
      <c r="AL437" s="50"/>
      <c r="AM437" s="50"/>
      <c r="AN437" s="50"/>
      <c r="AO437" s="50"/>
      <c r="AP437" s="50"/>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c r="BM437" s="47"/>
      <c r="BN437" s="47"/>
      <c r="BO437" s="47"/>
      <c r="BP437" s="47"/>
      <c r="BQ437" s="47"/>
      <c r="BR437" s="47"/>
      <c r="BS437" s="47"/>
      <c r="BT437" s="47"/>
      <c r="BU437" s="47"/>
      <c r="BV437" s="47"/>
      <c r="BW437" s="47"/>
      <c r="BX437" s="47"/>
      <c r="BY437" s="47"/>
      <c r="BZ437" s="47"/>
      <c r="CA437" s="47"/>
      <c r="CB437" s="47"/>
      <c r="CC437" s="47"/>
      <c r="CD437" s="47"/>
      <c r="CE437" s="47"/>
      <c r="CF437" s="47"/>
      <c r="CG437" s="47"/>
      <c r="CH437" s="47"/>
      <c r="CI437" s="47"/>
      <c r="CJ437" s="47"/>
      <c r="CK437" s="47"/>
      <c r="CL437" s="47"/>
    </row>
    <row r="438" spans="1:90" ht="14.25">
      <c r="A438" s="167"/>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D438" s="50"/>
      <c r="AE438" s="50"/>
      <c r="AF438" s="50"/>
      <c r="AG438" s="50"/>
      <c r="AH438" s="50"/>
      <c r="AI438" s="50"/>
      <c r="AJ438" s="50"/>
      <c r="AK438" s="50"/>
      <c r="AL438" s="50"/>
      <c r="AM438" s="50"/>
      <c r="AN438" s="50"/>
      <c r="AO438" s="50"/>
      <c r="AP438" s="50"/>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c r="BM438" s="47"/>
      <c r="BN438" s="47"/>
      <c r="BO438" s="47"/>
      <c r="BP438" s="47"/>
      <c r="BQ438" s="47"/>
      <c r="BR438" s="47"/>
      <c r="BS438" s="47"/>
      <c r="BT438" s="47"/>
      <c r="BU438" s="47"/>
      <c r="BV438" s="47"/>
      <c r="BW438" s="47"/>
      <c r="BX438" s="47"/>
      <c r="BY438" s="47"/>
      <c r="BZ438" s="47"/>
      <c r="CA438" s="47"/>
      <c r="CB438" s="47"/>
      <c r="CC438" s="47"/>
      <c r="CD438" s="47"/>
      <c r="CE438" s="47"/>
      <c r="CF438" s="47"/>
      <c r="CG438" s="47"/>
      <c r="CH438" s="47"/>
      <c r="CI438" s="47"/>
      <c r="CJ438" s="47"/>
      <c r="CK438" s="47"/>
      <c r="CL438" s="47"/>
    </row>
    <row r="439" spans="1:90" ht="14.25">
      <c r="A439" s="167"/>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D439" s="50"/>
      <c r="AE439" s="50"/>
      <c r="AF439" s="50"/>
      <c r="AG439" s="50"/>
      <c r="AH439" s="50"/>
      <c r="AI439" s="50"/>
      <c r="AJ439" s="50"/>
      <c r="AK439" s="50"/>
      <c r="AL439" s="50"/>
      <c r="AM439" s="50"/>
      <c r="AN439" s="50"/>
      <c r="AO439" s="50"/>
      <c r="AP439" s="50"/>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c r="BM439" s="47"/>
      <c r="BN439" s="47"/>
      <c r="BO439" s="47"/>
      <c r="BP439" s="47"/>
      <c r="BQ439" s="47"/>
      <c r="BR439" s="47"/>
      <c r="BS439" s="47"/>
      <c r="BT439" s="47"/>
      <c r="BU439" s="47"/>
      <c r="BV439" s="47"/>
      <c r="BW439" s="47"/>
      <c r="BX439" s="47"/>
      <c r="BY439" s="47"/>
      <c r="BZ439" s="47"/>
      <c r="CA439" s="47"/>
      <c r="CB439" s="47"/>
      <c r="CC439" s="47"/>
      <c r="CD439" s="47"/>
      <c r="CE439" s="47"/>
      <c r="CF439" s="47"/>
      <c r="CG439" s="47"/>
      <c r="CH439" s="47"/>
      <c r="CI439" s="47"/>
      <c r="CJ439" s="47"/>
      <c r="CK439" s="47"/>
      <c r="CL439" s="47"/>
    </row>
    <row r="440" spans="1:90" ht="14.25">
      <c r="A440" s="167"/>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D440" s="50"/>
      <c r="AE440" s="50"/>
      <c r="AF440" s="50"/>
      <c r="AG440" s="50"/>
      <c r="AH440" s="50"/>
      <c r="AI440" s="50"/>
      <c r="AJ440" s="50"/>
      <c r="AK440" s="50"/>
      <c r="AL440" s="50"/>
      <c r="AM440" s="50"/>
      <c r="AN440" s="50"/>
      <c r="AO440" s="50"/>
      <c r="AP440" s="50"/>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c r="BM440" s="47"/>
      <c r="BN440" s="47"/>
      <c r="BO440" s="47"/>
      <c r="BP440" s="47"/>
      <c r="BQ440" s="47"/>
      <c r="BR440" s="47"/>
      <c r="BS440" s="47"/>
      <c r="BT440" s="47"/>
      <c r="BU440" s="47"/>
      <c r="BV440" s="47"/>
      <c r="BW440" s="47"/>
      <c r="BX440" s="47"/>
      <c r="BY440" s="47"/>
      <c r="BZ440" s="47"/>
      <c r="CA440" s="47"/>
      <c r="CB440" s="47"/>
      <c r="CC440" s="47"/>
      <c r="CD440" s="47"/>
      <c r="CE440" s="47"/>
      <c r="CF440" s="47"/>
      <c r="CG440" s="47"/>
      <c r="CH440" s="47"/>
      <c r="CI440" s="47"/>
      <c r="CJ440" s="47"/>
      <c r="CK440" s="47"/>
      <c r="CL440" s="47"/>
    </row>
    <row r="441" spans="1:90" ht="14.25">
      <c r="A441" s="167"/>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D441" s="50"/>
      <c r="AE441" s="50"/>
      <c r="AF441" s="50"/>
      <c r="AG441" s="50"/>
      <c r="AH441" s="50"/>
      <c r="AI441" s="50"/>
      <c r="AJ441" s="50"/>
      <c r="AK441" s="50"/>
      <c r="AL441" s="50"/>
      <c r="AM441" s="50"/>
      <c r="AN441" s="50"/>
      <c r="AO441" s="50"/>
      <c r="AP441" s="50"/>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c r="BM441" s="47"/>
      <c r="BN441" s="47"/>
      <c r="BO441" s="47"/>
      <c r="BP441" s="47"/>
      <c r="BQ441" s="47"/>
      <c r="BR441" s="47"/>
      <c r="BS441" s="47"/>
      <c r="BT441" s="47"/>
      <c r="BU441" s="47"/>
      <c r="BV441" s="47"/>
      <c r="BW441" s="47"/>
      <c r="BX441" s="47"/>
      <c r="BY441" s="47"/>
      <c r="BZ441" s="47"/>
      <c r="CA441" s="47"/>
      <c r="CB441" s="47"/>
      <c r="CC441" s="47"/>
      <c r="CD441" s="47"/>
      <c r="CE441" s="47"/>
      <c r="CF441" s="47"/>
      <c r="CG441" s="47"/>
      <c r="CH441" s="47"/>
      <c r="CI441" s="47"/>
      <c r="CJ441" s="47"/>
      <c r="CK441" s="47"/>
      <c r="CL441" s="47"/>
    </row>
    <row r="442" spans="1:90" ht="14.25">
      <c r="A442" s="167"/>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D442" s="50"/>
      <c r="AE442" s="50"/>
      <c r="AF442" s="50"/>
      <c r="AG442" s="50"/>
      <c r="AH442" s="50"/>
      <c r="AI442" s="50"/>
      <c r="AJ442" s="50"/>
      <c r="AK442" s="50"/>
      <c r="AL442" s="50"/>
      <c r="AM442" s="50"/>
      <c r="AN442" s="50"/>
      <c r="AO442" s="50"/>
      <c r="AP442" s="50"/>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c r="BM442" s="47"/>
      <c r="BN442" s="47"/>
      <c r="BO442" s="47"/>
      <c r="BP442" s="47"/>
      <c r="BQ442" s="47"/>
      <c r="BR442" s="47"/>
      <c r="BS442" s="47"/>
      <c r="BT442" s="47"/>
      <c r="BU442" s="47"/>
      <c r="BV442" s="47"/>
      <c r="BW442" s="47"/>
      <c r="BX442" s="47"/>
      <c r="BY442" s="47"/>
      <c r="BZ442" s="47"/>
      <c r="CA442" s="47"/>
      <c r="CB442" s="47"/>
      <c r="CC442" s="47"/>
      <c r="CD442" s="47"/>
      <c r="CE442" s="47"/>
      <c r="CF442" s="47"/>
      <c r="CG442" s="47"/>
      <c r="CH442" s="47"/>
      <c r="CI442" s="47"/>
      <c r="CJ442" s="47"/>
      <c r="CK442" s="47"/>
      <c r="CL442" s="47"/>
    </row>
    <row r="443" spans="1:90" ht="14.25">
      <c r="A443" s="167"/>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D443" s="50"/>
      <c r="AE443" s="50"/>
      <c r="AF443" s="50"/>
      <c r="AG443" s="50"/>
      <c r="AH443" s="50"/>
      <c r="AI443" s="50"/>
      <c r="AJ443" s="50"/>
      <c r="AK443" s="50"/>
      <c r="AL443" s="50"/>
      <c r="AM443" s="50"/>
      <c r="AN443" s="50"/>
      <c r="AO443" s="50"/>
      <c r="AP443" s="50"/>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c r="BM443" s="47"/>
      <c r="BN443" s="47"/>
      <c r="BO443" s="47"/>
      <c r="BP443" s="47"/>
      <c r="BQ443" s="47"/>
      <c r="BR443" s="47"/>
      <c r="BS443" s="47"/>
      <c r="BT443" s="47"/>
      <c r="BU443" s="47"/>
      <c r="BV443" s="47"/>
      <c r="BW443" s="47"/>
      <c r="BX443" s="47"/>
      <c r="BY443" s="47"/>
      <c r="BZ443" s="47"/>
      <c r="CA443" s="47"/>
      <c r="CB443" s="47"/>
      <c r="CC443" s="47"/>
      <c r="CD443" s="47"/>
      <c r="CE443" s="47"/>
      <c r="CF443" s="47"/>
      <c r="CG443" s="47"/>
      <c r="CH443" s="47"/>
      <c r="CI443" s="47"/>
      <c r="CJ443" s="47"/>
      <c r="CK443" s="47"/>
      <c r="CL443" s="47"/>
    </row>
    <row r="444" spans="1:90" ht="14.25">
      <c r="A444" s="167"/>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D444" s="50"/>
      <c r="AE444" s="50"/>
      <c r="AF444" s="50"/>
      <c r="AG444" s="50"/>
      <c r="AH444" s="50"/>
      <c r="AI444" s="50"/>
      <c r="AJ444" s="50"/>
      <c r="AK444" s="50"/>
      <c r="AL444" s="50"/>
      <c r="AM444" s="50"/>
      <c r="AN444" s="50"/>
      <c r="AO444" s="50"/>
      <c r="AP444" s="50"/>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c r="BM444" s="47"/>
      <c r="BN444" s="47"/>
      <c r="BO444" s="47"/>
      <c r="BP444" s="47"/>
      <c r="BQ444" s="47"/>
      <c r="BR444" s="47"/>
      <c r="BS444" s="47"/>
      <c r="BT444" s="47"/>
      <c r="BU444" s="47"/>
      <c r="BV444" s="47"/>
      <c r="BW444" s="47"/>
      <c r="BX444" s="47"/>
      <c r="BY444" s="47"/>
      <c r="BZ444" s="47"/>
      <c r="CA444" s="47"/>
      <c r="CB444" s="47"/>
      <c r="CC444" s="47"/>
      <c r="CD444" s="47"/>
      <c r="CE444" s="47"/>
      <c r="CF444" s="47"/>
      <c r="CG444" s="47"/>
      <c r="CH444" s="47"/>
      <c r="CI444" s="47"/>
      <c r="CJ444" s="47"/>
      <c r="CK444" s="47"/>
      <c r="CL444" s="47"/>
    </row>
    <row r="445" spans="1:90" ht="14.25">
      <c r="A445" s="167"/>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D445" s="50"/>
      <c r="AE445" s="50"/>
      <c r="AF445" s="50"/>
      <c r="AG445" s="50"/>
      <c r="AH445" s="50"/>
      <c r="AI445" s="50"/>
      <c r="AJ445" s="50"/>
      <c r="AK445" s="50"/>
      <c r="AL445" s="50"/>
      <c r="AM445" s="50"/>
      <c r="AN445" s="50"/>
      <c r="AO445" s="50"/>
      <c r="AP445" s="50"/>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c r="BM445" s="47"/>
      <c r="BN445" s="47"/>
      <c r="BO445" s="47"/>
      <c r="BP445" s="47"/>
      <c r="BQ445" s="47"/>
      <c r="BR445" s="47"/>
      <c r="BS445" s="47"/>
      <c r="BT445" s="47"/>
      <c r="BU445" s="47"/>
      <c r="BV445" s="47"/>
      <c r="BW445" s="47"/>
      <c r="BX445" s="47"/>
      <c r="BY445" s="47"/>
      <c r="BZ445" s="47"/>
      <c r="CA445" s="47"/>
      <c r="CB445" s="47"/>
      <c r="CC445" s="47"/>
      <c r="CD445" s="47"/>
      <c r="CE445" s="47"/>
      <c r="CF445" s="47"/>
      <c r="CG445" s="47"/>
      <c r="CH445" s="47"/>
      <c r="CI445" s="47"/>
      <c r="CJ445" s="47"/>
      <c r="CK445" s="47"/>
      <c r="CL445" s="47"/>
    </row>
    <row r="446" spans="1:90" ht="14.25">
      <c r="A446" s="167"/>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D446" s="50"/>
      <c r="AE446" s="50"/>
      <c r="AF446" s="50"/>
      <c r="AG446" s="50"/>
      <c r="AH446" s="50"/>
      <c r="AI446" s="50"/>
      <c r="AJ446" s="50"/>
      <c r="AK446" s="50"/>
      <c r="AL446" s="50"/>
      <c r="AM446" s="50"/>
      <c r="AN446" s="50"/>
      <c r="AO446" s="50"/>
      <c r="AP446" s="50"/>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c r="BM446" s="47"/>
      <c r="BN446" s="47"/>
      <c r="BO446" s="47"/>
      <c r="BP446" s="47"/>
      <c r="BQ446" s="47"/>
      <c r="BR446" s="47"/>
      <c r="BS446" s="47"/>
      <c r="BT446" s="47"/>
      <c r="BU446" s="47"/>
      <c r="BV446" s="47"/>
      <c r="BW446" s="47"/>
      <c r="BX446" s="47"/>
      <c r="BY446" s="47"/>
      <c r="BZ446" s="47"/>
      <c r="CA446" s="47"/>
      <c r="CB446" s="47"/>
      <c r="CC446" s="47"/>
      <c r="CD446" s="47"/>
      <c r="CE446" s="47"/>
      <c r="CF446" s="47"/>
      <c r="CG446" s="47"/>
      <c r="CH446" s="47"/>
      <c r="CI446" s="47"/>
      <c r="CJ446" s="47"/>
      <c r="CK446" s="47"/>
      <c r="CL446" s="47"/>
    </row>
    <row r="447" spans="1:90" ht="14.25">
      <c r="A447" s="167"/>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D447" s="50"/>
      <c r="AE447" s="50"/>
      <c r="AF447" s="50"/>
      <c r="AG447" s="50"/>
      <c r="AH447" s="50"/>
      <c r="AI447" s="50"/>
      <c r="AJ447" s="50"/>
      <c r="AK447" s="50"/>
      <c r="AL447" s="50"/>
      <c r="AM447" s="50"/>
      <c r="AN447" s="50"/>
      <c r="AO447" s="50"/>
      <c r="AP447" s="50"/>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c r="BM447" s="47"/>
      <c r="BN447" s="47"/>
      <c r="BO447" s="47"/>
      <c r="BP447" s="47"/>
      <c r="BQ447" s="47"/>
      <c r="BR447" s="47"/>
      <c r="BS447" s="47"/>
      <c r="BT447" s="47"/>
      <c r="BU447" s="47"/>
      <c r="BV447" s="47"/>
      <c r="BW447" s="47"/>
      <c r="BX447" s="47"/>
      <c r="BY447" s="47"/>
      <c r="BZ447" s="47"/>
      <c r="CA447" s="47"/>
      <c r="CB447" s="47"/>
      <c r="CC447" s="47"/>
      <c r="CD447" s="47"/>
      <c r="CE447" s="47"/>
      <c r="CF447" s="47"/>
      <c r="CG447" s="47"/>
      <c r="CH447" s="47"/>
      <c r="CI447" s="47"/>
      <c r="CJ447" s="47"/>
      <c r="CK447" s="47"/>
      <c r="CL447" s="47"/>
    </row>
    <row r="448" spans="1:90" ht="14.25">
      <c r="A448" s="167"/>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D448" s="50"/>
      <c r="AE448" s="50"/>
      <c r="AF448" s="50"/>
      <c r="AG448" s="50"/>
      <c r="AH448" s="50"/>
      <c r="AI448" s="50"/>
      <c r="AJ448" s="50"/>
      <c r="AK448" s="50"/>
      <c r="AL448" s="50"/>
      <c r="AM448" s="50"/>
      <c r="AN448" s="50"/>
      <c r="AO448" s="50"/>
      <c r="AP448" s="50"/>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c r="BM448" s="47"/>
      <c r="BN448" s="47"/>
      <c r="BO448" s="47"/>
      <c r="BP448" s="47"/>
      <c r="BQ448" s="47"/>
      <c r="BR448" s="47"/>
      <c r="BS448" s="47"/>
      <c r="BT448" s="47"/>
      <c r="BU448" s="47"/>
      <c r="BV448" s="47"/>
      <c r="BW448" s="47"/>
      <c r="BX448" s="47"/>
      <c r="BY448" s="47"/>
      <c r="BZ448" s="47"/>
      <c r="CA448" s="47"/>
      <c r="CB448" s="47"/>
      <c r="CC448" s="47"/>
      <c r="CD448" s="47"/>
      <c r="CE448" s="47"/>
      <c r="CF448" s="47"/>
      <c r="CG448" s="47"/>
      <c r="CH448" s="47"/>
      <c r="CI448" s="47"/>
      <c r="CJ448" s="47"/>
      <c r="CK448" s="47"/>
      <c r="CL448" s="47"/>
    </row>
    <row r="449" spans="1:90" ht="14.25">
      <c r="A449" s="167"/>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D449" s="50"/>
      <c r="AE449" s="50"/>
      <c r="AF449" s="50"/>
      <c r="AG449" s="50"/>
      <c r="AH449" s="50"/>
      <c r="AI449" s="50"/>
      <c r="AJ449" s="50"/>
      <c r="AK449" s="50"/>
      <c r="AL449" s="50"/>
      <c r="AM449" s="50"/>
      <c r="AN449" s="50"/>
      <c r="AO449" s="50"/>
      <c r="AP449" s="50"/>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c r="BM449" s="47"/>
      <c r="BN449" s="47"/>
      <c r="BO449" s="47"/>
      <c r="BP449" s="47"/>
      <c r="BQ449" s="47"/>
      <c r="BR449" s="47"/>
      <c r="BS449" s="47"/>
      <c r="BT449" s="47"/>
      <c r="BU449" s="47"/>
      <c r="BV449" s="47"/>
      <c r="BW449" s="47"/>
      <c r="BX449" s="47"/>
      <c r="BY449" s="47"/>
      <c r="BZ449" s="47"/>
      <c r="CA449" s="47"/>
      <c r="CB449" s="47"/>
      <c r="CC449" s="47"/>
      <c r="CD449" s="47"/>
      <c r="CE449" s="47"/>
      <c r="CF449" s="47"/>
      <c r="CG449" s="47"/>
      <c r="CH449" s="47"/>
      <c r="CI449" s="47"/>
      <c r="CJ449" s="47"/>
      <c r="CK449" s="47"/>
      <c r="CL449" s="47"/>
    </row>
    <row r="450" spans="1:90" ht="14.25">
      <c r="A450" s="167"/>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D450" s="50"/>
      <c r="AE450" s="50"/>
      <c r="AF450" s="50"/>
      <c r="AG450" s="50"/>
      <c r="AH450" s="50"/>
      <c r="AI450" s="50"/>
      <c r="AJ450" s="50"/>
      <c r="AK450" s="50"/>
      <c r="AL450" s="50"/>
      <c r="AM450" s="50"/>
      <c r="AN450" s="50"/>
      <c r="AO450" s="50"/>
      <c r="AP450" s="50"/>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c r="BM450" s="47"/>
      <c r="BN450" s="47"/>
      <c r="BO450" s="47"/>
      <c r="BP450" s="47"/>
      <c r="BQ450" s="47"/>
      <c r="BR450" s="47"/>
      <c r="BS450" s="47"/>
      <c r="BT450" s="47"/>
      <c r="BU450" s="47"/>
      <c r="BV450" s="47"/>
      <c r="BW450" s="47"/>
      <c r="BX450" s="47"/>
      <c r="BY450" s="47"/>
      <c r="BZ450" s="47"/>
      <c r="CA450" s="47"/>
      <c r="CB450" s="47"/>
      <c r="CC450" s="47"/>
      <c r="CD450" s="47"/>
      <c r="CE450" s="47"/>
      <c r="CF450" s="47"/>
      <c r="CG450" s="47"/>
      <c r="CH450" s="47"/>
      <c r="CI450" s="47"/>
      <c r="CJ450" s="47"/>
      <c r="CK450" s="47"/>
      <c r="CL450" s="47"/>
    </row>
    <row r="451" spans="1:90" ht="14.25">
      <c r="A451" s="167"/>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D451" s="50"/>
      <c r="AE451" s="50"/>
      <c r="AF451" s="50"/>
      <c r="AG451" s="50"/>
      <c r="AH451" s="50"/>
      <c r="AI451" s="50"/>
      <c r="AJ451" s="50"/>
      <c r="AK451" s="50"/>
      <c r="AL451" s="50"/>
      <c r="AM451" s="50"/>
      <c r="AN451" s="50"/>
      <c r="AO451" s="50"/>
      <c r="AP451" s="50"/>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c r="BM451" s="47"/>
      <c r="BN451" s="47"/>
      <c r="BO451" s="47"/>
      <c r="BP451" s="47"/>
      <c r="BQ451" s="47"/>
      <c r="BR451" s="47"/>
      <c r="BS451" s="47"/>
      <c r="BT451" s="47"/>
      <c r="BU451" s="47"/>
      <c r="BV451" s="47"/>
      <c r="BW451" s="47"/>
      <c r="BX451" s="47"/>
      <c r="BY451" s="47"/>
      <c r="BZ451" s="47"/>
      <c r="CA451" s="47"/>
      <c r="CB451" s="47"/>
      <c r="CC451" s="47"/>
      <c r="CD451" s="47"/>
      <c r="CE451" s="47"/>
      <c r="CF451" s="47"/>
      <c r="CG451" s="47"/>
      <c r="CH451" s="47"/>
      <c r="CI451" s="47"/>
      <c r="CJ451" s="47"/>
      <c r="CK451" s="47"/>
      <c r="CL451" s="47"/>
    </row>
    <row r="452" spans="1:90" ht="14.25">
      <c r="A452" s="167"/>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D452" s="50"/>
      <c r="AE452" s="50"/>
      <c r="AF452" s="50"/>
      <c r="AG452" s="50"/>
      <c r="AH452" s="50"/>
      <c r="AI452" s="50"/>
      <c r="AJ452" s="50"/>
      <c r="AK452" s="50"/>
      <c r="AL452" s="50"/>
      <c r="AM452" s="50"/>
      <c r="AN452" s="50"/>
      <c r="AO452" s="50"/>
      <c r="AP452" s="50"/>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c r="BM452" s="47"/>
      <c r="BN452" s="47"/>
      <c r="BO452" s="47"/>
      <c r="BP452" s="47"/>
      <c r="BQ452" s="47"/>
      <c r="BR452" s="47"/>
      <c r="BS452" s="47"/>
      <c r="BT452" s="47"/>
      <c r="BU452" s="47"/>
      <c r="BV452" s="47"/>
      <c r="BW452" s="47"/>
      <c r="BX452" s="47"/>
      <c r="BY452" s="47"/>
      <c r="BZ452" s="47"/>
      <c r="CA452" s="47"/>
      <c r="CB452" s="47"/>
      <c r="CC452" s="47"/>
      <c r="CD452" s="47"/>
      <c r="CE452" s="47"/>
      <c r="CF452" s="47"/>
      <c r="CG452" s="47"/>
      <c r="CH452" s="47"/>
      <c r="CI452" s="47"/>
      <c r="CJ452" s="47"/>
      <c r="CK452" s="47"/>
      <c r="CL452" s="47"/>
    </row>
    <row r="453" spans="1:90" ht="14.25">
      <c r="A453" s="167"/>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D453" s="50"/>
      <c r="AE453" s="50"/>
      <c r="AF453" s="50"/>
      <c r="AG453" s="50"/>
      <c r="AH453" s="50"/>
      <c r="AI453" s="50"/>
      <c r="AJ453" s="50"/>
      <c r="AK453" s="50"/>
      <c r="AL453" s="50"/>
      <c r="AM453" s="50"/>
      <c r="AN453" s="50"/>
      <c r="AO453" s="50"/>
      <c r="AP453" s="50"/>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c r="BM453" s="47"/>
      <c r="BN453" s="47"/>
      <c r="BO453" s="47"/>
      <c r="BP453" s="47"/>
      <c r="BQ453" s="47"/>
      <c r="BR453" s="47"/>
      <c r="BS453" s="47"/>
      <c r="BT453" s="47"/>
      <c r="BU453" s="47"/>
      <c r="BV453" s="47"/>
      <c r="BW453" s="47"/>
      <c r="BX453" s="47"/>
      <c r="BY453" s="47"/>
      <c r="BZ453" s="47"/>
      <c r="CA453" s="47"/>
      <c r="CB453" s="47"/>
      <c r="CC453" s="47"/>
      <c r="CD453" s="47"/>
      <c r="CE453" s="47"/>
      <c r="CF453" s="47"/>
      <c r="CG453" s="47"/>
      <c r="CH453" s="47"/>
      <c r="CI453" s="47"/>
      <c r="CJ453" s="47"/>
      <c r="CK453" s="47"/>
      <c r="CL453" s="47"/>
    </row>
    <row r="454" spans="1:90" ht="14.25">
      <c r="A454" s="167"/>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D454" s="50"/>
      <c r="AE454" s="50"/>
      <c r="AF454" s="50"/>
      <c r="AG454" s="50"/>
      <c r="AH454" s="50"/>
      <c r="AI454" s="50"/>
      <c r="AJ454" s="50"/>
      <c r="AK454" s="50"/>
      <c r="AL454" s="50"/>
      <c r="AM454" s="50"/>
      <c r="AN454" s="50"/>
      <c r="AO454" s="50"/>
      <c r="AP454" s="50"/>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c r="BM454" s="47"/>
      <c r="BN454" s="47"/>
      <c r="BO454" s="47"/>
      <c r="BP454" s="47"/>
      <c r="BQ454" s="47"/>
      <c r="BR454" s="47"/>
      <c r="BS454" s="47"/>
      <c r="BT454" s="47"/>
      <c r="BU454" s="47"/>
      <c r="BV454" s="47"/>
      <c r="BW454" s="47"/>
      <c r="BX454" s="47"/>
      <c r="BY454" s="47"/>
      <c r="BZ454" s="47"/>
      <c r="CA454" s="47"/>
      <c r="CB454" s="47"/>
      <c r="CC454" s="47"/>
      <c r="CD454" s="47"/>
      <c r="CE454" s="47"/>
      <c r="CF454" s="47"/>
      <c r="CG454" s="47"/>
      <c r="CH454" s="47"/>
      <c r="CI454" s="47"/>
      <c r="CJ454" s="47"/>
      <c r="CK454" s="47"/>
      <c r="CL454" s="47"/>
    </row>
    <row r="455" spans="1:90" ht="14.25">
      <c r="A455" s="167"/>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D455" s="50"/>
      <c r="AE455" s="50"/>
      <c r="AF455" s="50"/>
      <c r="AG455" s="50"/>
      <c r="AH455" s="50"/>
      <c r="AI455" s="50"/>
      <c r="AJ455" s="50"/>
      <c r="AK455" s="50"/>
      <c r="AL455" s="50"/>
      <c r="AM455" s="50"/>
      <c r="AN455" s="50"/>
      <c r="AO455" s="50"/>
      <c r="AP455" s="50"/>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c r="BM455" s="47"/>
      <c r="BN455" s="47"/>
      <c r="BO455" s="47"/>
      <c r="BP455" s="47"/>
      <c r="BQ455" s="47"/>
      <c r="BR455" s="47"/>
      <c r="BS455" s="47"/>
      <c r="BT455" s="47"/>
      <c r="BU455" s="47"/>
      <c r="BV455" s="47"/>
      <c r="BW455" s="47"/>
      <c r="BX455" s="47"/>
      <c r="BY455" s="47"/>
      <c r="BZ455" s="47"/>
      <c r="CA455" s="47"/>
      <c r="CB455" s="47"/>
      <c r="CC455" s="47"/>
      <c r="CD455" s="47"/>
      <c r="CE455" s="47"/>
      <c r="CF455" s="47"/>
      <c r="CG455" s="47"/>
      <c r="CH455" s="47"/>
      <c r="CI455" s="47"/>
      <c r="CJ455" s="47"/>
      <c r="CK455" s="47"/>
      <c r="CL455" s="47"/>
    </row>
    <row r="456" spans="1:90" ht="14.25">
      <c r="A456" s="167"/>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D456" s="50"/>
      <c r="AE456" s="50"/>
      <c r="AF456" s="50"/>
      <c r="AG456" s="50"/>
      <c r="AH456" s="50"/>
      <c r="AI456" s="50"/>
      <c r="AJ456" s="50"/>
      <c r="AK456" s="50"/>
      <c r="AL456" s="50"/>
      <c r="AM456" s="50"/>
      <c r="AN456" s="50"/>
      <c r="AO456" s="50"/>
      <c r="AP456" s="50"/>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c r="BM456" s="47"/>
      <c r="BN456" s="47"/>
      <c r="BO456" s="47"/>
      <c r="BP456" s="47"/>
      <c r="BQ456" s="47"/>
      <c r="BR456" s="47"/>
      <c r="BS456" s="47"/>
      <c r="BT456" s="47"/>
      <c r="BU456" s="47"/>
      <c r="BV456" s="47"/>
      <c r="BW456" s="47"/>
      <c r="BX456" s="47"/>
      <c r="BY456" s="47"/>
      <c r="BZ456" s="47"/>
      <c r="CA456" s="47"/>
      <c r="CB456" s="47"/>
      <c r="CC456" s="47"/>
      <c r="CD456" s="47"/>
      <c r="CE456" s="47"/>
      <c r="CF456" s="47"/>
      <c r="CG456" s="47"/>
      <c r="CH456" s="47"/>
      <c r="CI456" s="47"/>
      <c r="CJ456" s="47"/>
      <c r="CK456" s="47"/>
      <c r="CL456" s="47"/>
    </row>
    <row r="457" spans="1:90" ht="14.25">
      <c r="A457" s="167"/>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D457" s="50"/>
      <c r="AE457" s="50"/>
      <c r="AF457" s="50"/>
      <c r="AG457" s="50"/>
      <c r="AH457" s="50"/>
      <c r="AI457" s="50"/>
      <c r="AJ457" s="50"/>
      <c r="AK457" s="50"/>
      <c r="AL457" s="50"/>
      <c r="AM457" s="50"/>
      <c r="AN457" s="50"/>
      <c r="AO457" s="50"/>
      <c r="AP457" s="50"/>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c r="BM457" s="47"/>
      <c r="BN457" s="47"/>
      <c r="BO457" s="47"/>
      <c r="BP457" s="47"/>
      <c r="BQ457" s="47"/>
      <c r="BR457" s="47"/>
      <c r="BS457" s="47"/>
      <c r="BT457" s="47"/>
      <c r="BU457" s="47"/>
      <c r="BV457" s="47"/>
      <c r="BW457" s="47"/>
      <c r="BX457" s="47"/>
      <c r="BY457" s="47"/>
      <c r="BZ457" s="47"/>
      <c r="CA457" s="47"/>
      <c r="CB457" s="47"/>
      <c r="CC457" s="47"/>
      <c r="CD457" s="47"/>
      <c r="CE457" s="47"/>
      <c r="CF457" s="47"/>
      <c r="CG457" s="47"/>
      <c r="CH457" s="47"/>
      <c r="CI457" s="47"/>
      <c r="CJ457" s="47"/>
      <c r="CK457" s="47"/>
      <c r="CL457" s="47"/>
    </row>
    <row r="458" spans="1:90" ht="14.25">
      <c r="A458" s="167"/>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D458" s="50"/>
      <c r="AE458" s="50"/>
      <c r="AF458" s="50"/>
      <c r="AG458" s="50"/>
      <c r="AH458" s="50"/>
      <c r="AI458" s="50"/>
      <c r="AJ458" s="50"/>
      <c r="AK458" s="50"/>
      <c r="AL458" s="50"/>
      <c r="AM458" s="50"/>
      <c r="AN458" s="50"/>
      <c r="AO458" s="50"/>
      <c r="AP458" s="50"/>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c r="BM458" s="47"/>
      <c r="BN458" s="47"/>
      <c r="BO458" s="47"/>
      <c r="BP458" s="47"/>
      <c r="BQ458" s="47"/>
      <c r="BR458" s="47"/>
      <c r="BS458" s="47"/>
      <c r="BT458" s="47"/>
      <c r="BU458" s="47"/>
      <c r="BV458" s="47"/>
      <c r="BW458" s="47"/>
      <c r="BX458" s="47"/>
      <c r="BY458" s="47"/>
      <c r="BZ458" s="47"/>
      <c r="CA458" s="47"/>
      <c r="CB458" s="47"/>
      <c r="CC458" s="47"/>
      <c r="CD458" s="47"/>
      <c r="CE458" s="47"/>
      <c r="CF458" s="47"/>
      <c r="CG458" s="47"/>
      <c r="CH458" s="47"/>
      <c r="CI458" s="47"/>
      <c r="CJ458" s="47"/>
      <c r="CK458" s="47"/>
      <c r="CL458" s="47"/>
    </row>
    <row r="459" spans="1:90" ht="14.25">
      <c r="A459" s="167"/>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D459" s="50"/>
      <c r="AE459" s="50"/>
      <c r="AF459" s="50"/>
      <c r="AG459" s="50"/>
      <c r="AH459" s="50"/>
      <c r="AI459" s="50"/>
      <c r="AJ459" s="50"/>
      <c r="AK459" s="50"/>
      <c r="AL459" s="50"/>
      <c r="AM459" s="50"/>
      <c r="AN459" s="50"/>
      <c r="AO459" s="50"/>
      <c r="AP459" s="50"/>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c r="BM459" s="47"/>
      <c r="BN459" s="47"/>
      <c r="BO459" s="47"/>
      <c r="BP459" s="47"/>
      <c r="BQ459" s="47"/>
      <c r="BR459" s="47"/>
      <c r="BS459" s="47"/>
      <c r="BT459" s="47"/>
      <c r="BU459" s="47"/>
      <c r="BV459" s="47"/>
      <c r="BW459" s="47"/>
      <c r="BX459" s="47"/>
      <c r="BY459" s="47"/>
      <c r="BZ459" s="47"/>
      <c r="CA459" s="47"/>
      <c r="CB459" s="47"/>
      <c r="CC459" s="47"/>
      <c r="CD459" s="47"/>
      <c r="CE459" s="47"/>
      <c r="CF459" s="47"/>
      <c r="CG459" s="47"/>
      <c r="CH459" s="47"/>
      <c r="CI459" s="47"/>
      <c r="CJ459" s="47"/>
      <c r="CK459" s="47"/>
      <c r="CL459" s="47"/>
    </row>
    <row r="460" spans="1:90" ht="14.25">
      <c r="A460" s="167"/>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D460" s="50"/>
      <c r="AE460" s="50"/>
      <c r="AF460" s="50"/>
      <c r="AG460" s="50"/>
      <c r="AH460" s="50"/>
      <c r="AI460" s="50"/>
      <c r="AJ460" s="50"/>
      <c r="AK460" s="50"/>
      <c r="AL460" s="50"/>
      <c r="AM460" s="50"/>
      <c r="AN460" s="50"/>
      <c r="AO460" s="50"/>
      <c r="AP460" s="50"/>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c r="BM460" s="47"/>
      <c r="BN460" s="47"/>
      <c r="BO460" s="47"/>
      <c r="BP460" s="47"/>
      <c r="BQ460" s="47"/>
      <c r="BR460" s="47"/>
      <c r="BS460" s="47"/>
      <c r="BT460" s="47"/>
      <c r="BU460" s="47"/>
      <c r="BV460" s="47"/>
      <c r="BW460" s="47"/>
      <c r="BX460" s="47"/>
      <c r="BY460" s="47"/>
      <c r="BZ460" s="47"/>
      <c r="CA460" s="47"/>
      <c r="CB460" s="47"/>
      <c r="CC460" s="47"/>
      <c r="CD460" s="47"/>
      <c r="CE460" s="47"/>
      <c r="CF460" s="47"/>
      <c r="CG460" s="47"/>
      <c r="CH460" s="47"/>
      <c r="CI460" s="47"/>
      <c r="CJ460" s="47"/>
      <c r="CK460" s="47"/>
      <c r="CL460" s="47"/>
    </row>
    <row r="461" spans="1:90" ht="14.25">
      <c r="A461" s="167"/>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D461" s="50"/>
      <c r="AE461" s="50"/>
      <c r="AF461" s="50"/>
      <c r="AG461" s="50"/>
      <c r="AH461" s="50"/>
      <c r="AI461" s="50"/>
      <c r="AJ461" s="50"/>
      <c r="AK461" s="50"/>
      <c r="AL461" s="50"/>
      <c r="AM461" s="50"/>
      <c r="AN461" s="50"/>
      <c r="AO461" s="50"/>
      <c r="AP461" s="50"/>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c r="BM461" s="47"/>
      <c r="BN461" s="47"/>
      <c r="BO461" s="47"/>
      <c r="BP461" s="47"/>
      <c r="BQ461" s="47"/>
      <c r="BR461" s="47"/>
      <c r="BS461" s="47"/>
      <c r="BT461" s="47"/>
      <c r="BU461" s="47"/>
      <c r="BV461" s="47"/>
      <c r="BW461" s="47"/>
      <c r="BX461" s="47"/>
      <c r="BY461" s="47"/>
      <c r="BZ461" s="47"/>
      <c r="CA461" s="47"/>
      <c r="CB461" s="47"/>
      <c r="CC461" s="47"/>
      <c r="CD461" s="47"/>
      <c r="CE461" s="47"/>
      <c r="CF461" s="47"/>
      <c r="CG461" s="47"/>
      <c r="CH461" s="47"/>
      <c r="CI461" s="47"/>
      <c r="CJ461" s="47"/>
      <c r="CK461" s="47"/>
      <c r="CL461" s="47"/>
    </row>
    <row r="462" spans="1:90" ht="14.25">
      <c r="A462" s="167"/>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D462" s="50"/>
      <c r="AE462" s="50"/>
      <c r="AF462" s="50"/>
      <c r="AG462" s="50"/>
      <c r="AH462" s="50"/>
      <c r="AI462" s="50"/>
      <c r="AJ462" s="50"/>
      <c r="AK462" s="50"/>
      <c r="AL462" s="50"/>
      <c r="AM462" s="50"/>
      <c r="AN462" s="50"/>
      <c r="AO462" s="50"/>
      <c r="AP462" s="50"/>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c r="BM462" s="47"/>
      <c r="BN462" s="47"/>
      <c r="BO462" s="47"/>
      <c r="BP462" s="47"/>
      <c r="BQ462" s="47"/>
      <c r="BR462" s="47"/>
      <c r="BS462" s="47"/>
      <c r="BT462" s="47"/>
      <c r="BU462" s="47"/>
      <c r="BV462" s="47"/>
      <c r="BW462" s="47"/>
      <c r="BX462" s="47"/>
      <c r="BY462" s="47"/>
      <c r="BZ462" s="47"/>
      <c r="CA462" s="47"/>
      <c r="CB462" s="47"/>
      <c r="CC462" s="47"/>
      <c r="CD462" s="47"/>
      <c r="CE462" s="47"/>
      <c r="CF462" s="47"/>
      <c r="CG462" s="47"/>
      <c r="CH462" s="47"/>
      <c r="CI462" s="47"/>
      <c r="CJ462" s="47"/>
      <c r="CK462" s="47"/>
      <c r="CL462" s="47"/>
    </row>
    <row r="463" spans="1:90" ht="14.25">
      <c r="A463" s="167"/>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D463" s="50"/>
      <c r="AE463" s="50"/>
      <c r="AF463" s="50"/>
      <c r="AG463" s="50"/>
      <c r="AH463" s="50"/>
      <c r="AI463" s="50"/>
      <c r="AJ463" s="50"/>
      <c r="AK463" s="50"/>
      <c r="AL463" s="50"/>
      <c r="AM463" s="50"/>
      <c r="AN463" s="50"/>
      <c r="AO463" s="50"/>
      <c r="AP463" s="50"/>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c r="BM463" s="47"/>
      <c r="BN463" s="47"/>
      <c r="BO463" s="47"/>
      <c r="BP463" s="47"/>
      <c r="BQ463" s="47"/>
      <c r="BR463" s="47"/>
      <c r="BS463" s="47"/>
      <c r="BT463" s="47"/>
      <c r="BU463" s="47"/>
      <c r="BV463" s="47"/>
      <c r="BW463" s="47"/>
      <c r="BX463" s="47"/>
      <c r="BY463" s="47"/>
      <c r="BZ463" s="47"/>
      <c r="CA463" s="47"/>
      <c r="CB463" s="47"/>
      <c r="CC463" s="47"/>
      <c r="CD463" s="47"/>
      <c r="CE463" s="47"/>
      <c r="CF463" s="47"/>
      <c r="CG463" s="47"/>
      <c r="CH463" s="47"/>
      <c r="CI463" s="47"/>
      <c r="CJ463" s="47"/>
      <c r="CK463" s="47"/>
      <c r="CL463" s="47"/>
    </row>
    <row r="464" spans="1:90" ht="14.25">
      <c r="A464" s="167"/>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D464" s="50"/>
      <c r="AE464" s="50"/>
      <c r="AF464" s="50"/>
      <c r="AG464" s="50"/>
      <c r="AH464" s="50"/>
      <c r="AI464" s="50"/>
      <c r="AJ464" s="50"/>
      <c r="AK464" s="50"/>
      <c r="AL464" s="50"/>
      <c r="AM464" s="50"/>
      <c r="AN464" s="50"/>
      <c r="AO464" s="50"/>
      <c r="AP464" s="50"/>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c r="BM464" s="47"/>
      <c r="BN464" s="47"/>
      <c r="BO464" s="47"/>
      <c r="BP464" s="47"/>
      <c r="BQ464" s="47"/>
      <c r="BR464" s="47"/>
      <c r="BS464" s="47"/>
      <c r="BT464" s="47"/>
      <c r="BU464" s="47"/>
      <c r="BV464" s="47"/>
      <c r="BW464" s="47"/>
      <c r="BX464" s="47"/>
      <c r="BY464" s="47"/>
      <c r="BZ464" s="47"/>
      <c r="CA464" s="47"/>
      <c r="CB464" s="47"/>
      <c r="CC464" s="47"/>
      <c r="CD464" s="47"/>
      <c r="CE464" s="47"/>
      <c r="CF464" s="47"/>
      <c r="CG464" s="47"/>
      <c r="CH464" s="47"/>
      <c r="CI464" s="47"/>
      <c r="CJ464" s="47"/>
      <c r="CK464" s="47"/>
      <c r="CL464" s="47"/>
    </row>
    <row r="465" spans="1:90" ht="14.25">
      <c r="A465" s="167"/>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D465" s="50"/>
      <c r="AE465" s="50"/>
      <c r="AF465" s="50"/>
      <c r="AG465" s="50"/>
      <c r="AH465" s="50"/>
      <c r="AI465" s="50"/>
      <c r="AJ465" s="50"/>
      <c r="AK465" s="50"/>
      <c r="AL465" s="50"/>
      <c r="AM465" s="50"/>
      <c r="AN465" s="50"/>
      <c r="AO465" s="50"/>
      <c r="AP465" s="50"/>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c r="BM465" s="47"/>
      <c r="BN465" s="47"/>
      <c r="BO465" s="47"/>
      <c r="BP465" s="47"/>
      <c r="BQ465" s="47"/>
      <c r="BR465" s="47"/>
      <c r="BS465" s="47"/>
      <c r="BT465" s="47"/>
      <c r="BU465" s="47"/>
      <c r="BV465" s="47"/>
      <c r="BW465" s="47"/>
      <c r="BX465" s="47"/>
      <c r="BY465" s="47"/>
      <c r="BZ465" s="47"/>
      <c r="CA465" s="47"/>
      <c r="CB465" s="47"/>
      <c r="CC465" s="47"/>
      <c r="CD465" s="47"/>
      <c r="CE465" s="47"/>
      <c r="CF465" s="47"/>
      <c r="CG465" s="47"/>
      <c r="CH465" s="47"/>
      <c r="CI465" s="47"/>
      <c r="CJ465" s="47"/>
      <c r="CK465" s="47"/>
      <c r="CL465" s="47"/>
    </row>
    <row r="466" spans="1:90" ht="14.25">
      <c r="A466" s="167"/>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D466" s="50"/>
      <c r="AE466" s="50"/>
      <c r="AF466" s="50"/>
      <c r="AG466" s="50"/>
      <c r="AH466" s="50"/>
      <c r="AI466" s="50"/>
      <c r="AJ466" s="50"/>
      <c r="AK466" s="50"/>
      <c r="AL466" s="50"/>
      <c r="AM466" s="50"/>
      <c r="AN466" s="50"/>
      <c r="AO466" s="50"/>
      <c r="AP466" s="50"/>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c r="BM466" s="47"/>
      <c r="BN466" s="47"/>
      <c r="BO466" s="47"/>
      <c r="BP466" s="47"/>
      <c r="BQ466" s="47"/>
      <c r="BR466" s="47"/>
      <c r="BS466" s="47"/>
      <c r="BT466" s="47"/>
      <c r="BU466" s="47"/>
      <c r="BV466" s="47"/>
      <c r="BW466" s="47"/>
      <c r="BX466" s="47"/>
      <c r="BY466" s="47"/>
      <c r="BZ466" s="47"/>
      <c r="CA466" s="47"/>
      <c r="CB466" s="47"/>
      <c r="CC466" s="47"/>
      <c r="CD466" s="47"/>
      <c r="CE466" s="47"/>
      <c r="CF466" s="47"/>
      <c r="CG466" s="47"/>
      <c r="CH466" s="47"/>
      <c r="CI466" s="47"/>
      <c r="CJ466" s="47"/>
      <c r="CK466" s="47"/>
      <c r="CL466" s="47"/>
    </row>
    <row r="467" spans="1:90" ht="14.25">
      <c r="A467" s="167"/>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D467" s="50"/>
      <c r="AE467" s="50"/>
      <c r="AF467" s="50"/>
      <c r="AG467" s="50"/>
      <c r="AH467" s="50"/>
      <c r="AI467" s="50"/>
      <c r="AJ467" s="50"/>
      <c r="AK467" s="50"/>
      <c r="AL467" s="50"/>
      <c r="AM467" s="50"/>
      <c r="AN467" s="50"/>
      <c r="AO467" s="50"/>
      <c r="AP467" s="50"/>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c r="BM467" s="47"/>
      <c r="BN467" s="47"/>
      <c r="BO467" s="47"/>
      <c r="BP467" s="47"/>
      <c r="BQ467" s="47"/>
      <c r="BR467" s="47"/>
      <c r="BS467" s="47"/>
      <c r="BT467" s="47"/>
      <c r="BU467" s="47"/>
      <c r="BV467" s="47"/>
      <c r="BW467" s="47"/>
      <c r="BX467" s="47"/>
      <c r="BY467" s="47"/>
      <c r="BZ467" s="47"/>
      <c r="CA467" s="47"/>
      <c r="CB467" s="47"/>
      <c r="CC467" s="47"/>
      <c r="CD467" s="47"/>
      <c r="CE467" s="47"/>
      <c r="CF467" s="47"/>
      <c r="CG467" s="47"/>
      <c r="CH467" s="47"/>
      <c r="CI467" s="47"/>
      <c r="CJ467" s="47"/>
      <c r="CK467" s="47"/>
      <c r="CL467" s="47"/>
    </row>
    <row r="468" spans="1:90" ht="14.25">
      <c r="A468" s="167"/>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D468" s="50"/>
      <c r="AE468" s="50"/>
      <c r="AF468" s="50"/>
      <c r="AG468" s="50"/>
      <c r="AH468" s="50"/>
      <c r="AI468" s="50"/>
      <c r="AJ468" s="50"/>
      <c r="AK468" s="50"/>
      <c r="AL468" s="50"/>
      <c r="AM468" s="50"/>
      <c r="AN468" s="50"/>
      <c r="AO468" s="50"/>
      <c r="AP468" s="50"/>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c r="BM468" s="47"/>
      <c r="BN468" s="47"/>
      <c r="BO468" s="47"/>
      <c r="BP468" s="47"/>
      <c r="BQ468" s="47"/>
      <c r="BR468" s="47"/>
      <c r="BS468" s="47"/>
      <c r="BT468" s="47"/>
      <c r="BU468" s="47"/>
      <c r="BV468" s="47"/>
      <c r="BW468" s="47"/>
      <c r="BX468" s="47"/>
      <c r="BY468" s="47"/>
      <c r="BZ468" s="47"/>
      <c r="CA468" s="47"/>
      <c r="CB468" s="47"/>
      <c r="CC468" s="47"/>
      <c r="CD468" s="47"/>
      <c r="CE468" s="47"/>
      <c r="CF468" s="47"/>
      <c r="CG468" s="47"/>
      <c r="CH468" s="47"/>
      <c r="CI468" s="47"/>
      <c r="CJ468" s="47"/>
      <c r="CK468" s="47"/>
      <c r="CL468" s="47"/>
    </row>
    <row r="469" spans="1:90" ht="14.25">
      <c r="A469" s="167"/>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D469" s="50"/>
      <c r="AE469" s="50"/>
      <c r="AF469" s="50"/>
      <c r="AG469" s="50"/>
      <c r="AH469" s="50"/>
      <c r="AI469" s="50"/>
      <c r="AJ469" s="50"/>
      <c r="AK469" s="50"/>
      <c r="AL469" s="50"/>
      <c r="AM469" s="50"/>
      <c r="AN469" s="50"/>
      <c r="AO469" s="50"/>
      <c r="AP469" s="50"/>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c r="BM469" s="47"/>
      <c r="BN469" s="47"/>
      <c r="BO469" s="47"/>
      <c r="BP469" s="47"/>
      <c r="BQ469" s="47"/>
      <c r="BR469" s="47"/>
      <c r="BS469" s="47"/>
      <c r="BT469" s="47"/>
      <c r="BU469" s="47"/>
      <c r="BV469" s="47"/>
      <c r="BW469" s="47"/>
      <c r="BX469" s="47"/>
      <c r="BY469" s="47"/>
      <c r="BZ469" s="47"/>
      <c r="CA469" s="47"/>
      <c r="CB469" s="47"/>
      <c r="CC469" s="47"/>
      <c r="CD469" s="47"/>
      <c r="CE469" s="47"/>
      <c r="CF469" s="47"/>
      <c r="CG469" s="47"/>
      <c r="CH469" s="47"/>
      <c r="CI469" s="47"/>
      <c r="CJ469" s="47"/>
      <c r="CK469" s="47"/>
      <c r="CL469" s="47"/>
    </row>
    <row r="470" spans="1:90" ht="14.25">
      <c r="A470" s="167"/>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D470" s="50"/>
      <c r="AE470" s="50"/>
      <c r="AF470" s="50"/>
      <c r="AG470" s="50"/>
      <c r="AH470" s="50"/>
      <c r="AI470" s="50"/>
      <c r="AJ470" s="50"/>
      <c r="AK470" s="50"/>
      <c r="AL470" s="50"/>
      <c r="AM470" s="50"/>
      <c r="AN470" s="50"/>
      <c r="AO470" s="50"/>
      <c r="AP470" s="50"/>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c r="BM470" s="47"/>
      <c r="BN470" s="47"/>
      <c r="BO470" s="47"/>
      <c r="BP470" s="47"/>
      <c r="BQ470" s="47"/>
      <c r="BR470" s="47"/>
      <c r="BS470" s="47"/>
      <c r="BT470" s="47"/>
      <c r="BU470" s="47"/>
      <c r="BV470" s="47"/>
      <c r="BW470" s="47"/>
      <c r="BX470" s="47"/>
      <c r="BY470" s="47"/>
      <c r="BZ470" s="47"/>
      <c r="CA470" s="47"/>
      <c r="CB470" s="47"/>
      <c r="CC470" s="47"/>
      <c r="CD470" s="47"/>
      <c r="CE470" s="47"/>
      <c r="CF470" s="47"/>
      <c r="CG470" s="47"/>
      <c r="CH470" s="47"/>
      <c r="CI470" s="47"/>
      <c r="CJ470" s="47"/>
      <c r="CK470" s="47"/>
      <c r="CL470" s="47"/>
    </row>
    <row r="471" spans="1:90" ht="14.25">
      <c r="A471" s="167"/>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D471" s="50"/>
      <c r="AE471" s="50"/>
      <c r="AF471" s="50"/>
      <c r="AG471" s="50"/>
      <c r="AH471" s="50"/>
      <c r="AI471" s="50"/>
      <c r="AJ471" s="50"/>
      <c r="AK471" s="50"/>
      <c r="AL471" s="50"/>
      <c r="AM471" s="50"/>
      <c r="AN471" s="50"/>
      <c r="AO471" s="50"/>
      <c r="AP471" s="50"/>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c r="BM471" s="47"/>
      <c r="BN471" s="47"/>
      <c r="BO471" s="47"/>
      <c r="BP471" s="47"/>
      <c r="BQ471" s="47"/>
      <c r="BR471" s="47"/>
      <c r="BS471" s="47"/>
      <c r="BT471" s="47"/>
      <c r="BU471" s="47"/>
      <c r="BV471" s="47"/>
      <c r="BW471" s="47"/>
      <c r="BX471" s="47"/>
      <c r="BY471" s="47"/>
      <c r="BZ471" s="47"/>
      <c r="CA471" s="47"/>
      <c r="CB471" s="47"/>
      <c r="CC471" s="47"/>
      <c r="CD471" s="47"/>
      <c r="CE471" s="47"/>
      <c r="CF471" s="47"/>
      <c r="CG471" s="47"/>
      <c r="CH471" s="47"/>
      <c r="CI471" s="47"/>
      <c r="CJ471" s="47"/>
      <c r="CK471" s="47"/>
      <c r="CL471" s="47"/>
    </row>
    <row r="472" spans="1:90" ht="14.25">
      <c r="A472" s="167"/>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D472" s="50"/>
      <c r="AE472" s="50"/>
      <c r="AF472" s="50"/>
      <c r="AG472" s="50"/>
      <c r="AH472" s="50"/>
      <c r="AI472" s="50"/>
      <c r="AJ472" s="50"/>
      <c r="AK472" s="50"/>
      <c r="AL472" s="50"/>
      <c r="AM472" s="50"/>
      <c r="AN472" s="50"/>
      <c r="AO472" s="50"/>
      <c r="AP472" s="50"/>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c r="BM472" s="47"/>
      <c r="BN472" s="47"/>
      <c r="BO472" s="47"/>
      <c r="BP472" s="47"/>
      <c r="BQ472" s="47"/>
      <c r="BR472" s="47"/>
      <c r="BS472" s="47"/>
      <c r="BT472" s="47"/>
      <c r="BU472" s="47"/>
      <c r="BV472" s="47"/>
      <c r="BW472" s="47"/>
      <c r="BX472" s="47"/>
      <c r="BY472" s="47"/>
      <c r="BZ472" s="47"/>
      <c r="CA472" s="47"/>
      <c r="CB472" s="47"/>
      <c r="CC472" s="47"/>
      <c r="CD472" s="47"/>
      <c r="CE472" s="47"/>
      <c r="CF472" s="47"/>
      <c r="CG472" s="47"/>
      <c r="CH472" s="47"/>
      <c r="CI472" s="47"/>
      <c r="CJ472" s="47"/>
      <c r="CK472" s="47"/>
      <c r="CL472" s="47"/>
    </row>
    <row r="473" spans="1:90" ht="14.25">
      <c r="A473" s="167"/>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D473" s="50"/>
      <c r="AE473" s="50"/>
      <c r="AF473" s="50"/>
      <c r="AG473" s="50"/>
      <c r="AH473" s="50"/>
      <c r="AI473" s="50"/>
      <c r="AJ473" s="50"/>
      <c r="AK473" s="50"/>
      <c r="AL473" s="50"/>
      <c r="AM473" s="50"/>
      <c r="AN473" s="50"/>
      <c r="AO473" s="50"/>
      <c r="AP473" s="50"/>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c r="BM473" s="47"/>
      <c r="BN473" s="47"/>
      <c r="BO473" s="47"/>
      <c r="BP473" s="47"/>
      <c r="BQ473" s="47"/>
      <c r="BR473" s="47"/>
      <c r="BS473" s="47"/>
      <c r="BT473" s="47"/>
      <c r="BU473" s="47"/>
      <c r="BV473" s="47"/>
      <c r="BW473" s="47"/>
      <c r="BX473" s="47"/>
      <c r="BY473" s="47"/>
      <c r="BZ473" s="47"/>
      <c r="CA473" s="47"/>
      <c r="CB473" s="47"/>
      <c r="CC473" s="47"/>
      <c r="CD473" s="47"/>
      <c r="CE473" s="47"/>
      <c r="CF473" s="47"/>
      <c r="CG473" s="47"/>
      <c r="CH473" s="47"/>
      <c r="CI473" s="47"/>
      <c r="CJ473" s="47"/>
      <c r="CK473" s="47"/>
      <c r="CL473" s="47"/>
    </row>
    <row r="474" spans="1:90" ht="14.25">
      <c r="A474" s="167"/>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D474" s="50"/>
      <c r="AE474" s="50"/>
      <c r="AF474" s="50"/>
      <c r="AG474" s="50"/>
      <c r="AH474" s="50"/>
      <c r="AI474" s="50"/>
      <c r="AJ474" s="50"/>
      <c r="AK474" s="50"/>
      <c r="AL474" s="50"/>
      <c r="AM474" s="50"/>
      <c r="AN474" s="50"/>
      <c r="AO474" s="50"/>
      <c r="AP474" s="50"/>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c r="BM474" s="47"/>
      <c r="BN474" s="47"/>
      <c r="BO474" s="47"/>
      <c r="BP474" s="47"/>
      <c r="BQ474" s="47"/>
      <c r="BR474" s="47"/>
      <c r="BS474" s="47"/>
      <c r="BT474" s="47"/>
      <c r="BU474" s="47"/>
      <c r="BV474" s="47"/>
      <c r="BW474" s="47"/>
      <c r="BX474" s="47"/>
      <c r="BY474" s="47"/>
      <c r="BZ474" s="47"/>
      <c r="CA474" s="47"/>
      <c r="CB474" s="47"/>
      <c r="CC474" s="47"/>
      <c r="CD474" s="47"/>
      <c r="CE474" s="47"/>
      <c r="CF474" s="47"/>
      <c r="CG474" s="47"/>
      <c r="CH474" s="47"/>
      <c r="CI474" s="47"/>
      <c r="CJ474" s="47"/>
      <c r="CK474" s="47"/>
      <c r="CL474" s="47"/>
    </row>
    <row r="475" spans="1:90" ht="14.25">
      <c r="A475" s="167"/>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D475" s="50"/>
      <c r="AE475" s="50"/>
      <c r="AF475" s="50"/>
      <c r="AG475" s="50"/>
      <c r="AH475" s="50"/>
      <c r="AI475" s="50"/>
      <c r="AJ475" s="50"/>
      <c r="AK475" s="50"/>
      <c r="AL475" s="50"/>
      <c r="AM475" s="50"/>
      <c r="AN475" s="50"/>
      <c r="AO475" s="50"/>
      <c r="AP475" s="50"/>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c r="BM475" s="47"/>
      <c r="BN475" s="47"/>
      <c r="BO475" s="47"/>
      <c r="BP475" s="47"/>
      <c r="BQ475" s="47"/>
      <c r="BR475" s="47"/>
      <c r="BS475" s="47"/>
      <c r="BT475" s="47"/>
      <c r="BU475" s="47"/>
      <c r="BV475" s="47"/>
      <c r="BW475" s="47"/>
      <c r="BX475" s="47"/>
      <c r="BY475" s="47"/>
      <c r="BZ475" s="47"/>
      <c r="CA475" s="47"/>
      <c r="CB475" s="47"/>
      <c r="CC475" s="47"/>
      <c r="CD475" s="47"/>
      <c r="CE475" s="47"/>
      <c r="CF475" s="47"/>
      <c r="CG475" s="47"/>
      <c r="CH475" s="47"/>
      <c r="CI475" s="47"/>
      <c r="CJ475" s="47"/>
      <c r="CK475" s="47"/>
      <c r="CL475" s="47"/>
    </row>
    <row r="476" spans="1:90" ht="14.25">
      <c r="A476" s="167"/>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D476" s="50"/>
      <c r="AE476" s="50"/>
      <c r="AF476" s="50"/>
      <c r="AG476" s="50"/>
      <c r="AH476" s="50"/>
      <c r="AI476" s="50"/>
      <c r="AJ476" s="50"/>
      <c r="AK476" s="50"/>
      <c r="AL476" s="50"/>
      <c r="AM476" s="50"/>
      <c r="AN476" s="50"/>
      <c r="AO476" s="50"/>
      <c r="AP476" s="50"/>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c r="BM476" s="47"/>
      <c r="BN476" s="47"/>
      <c r="BO476" s="47"/>
      <c r="BP476" s="47"/>
      <c r="BQ476" s="47"/>
      <c r="BR476" s="47"/>
      <c r="BS476" s="47"/>
      <c r="BT476" s="47"/>
      <c r="BU476" s="47"/>
      <c r="BV476" s="47"/>
      <c r="BW476" s="47"/>
      <c r="BX476" s="47"/>
      <c r="BY476" s="47"/>
      <c r="BZ476" s="47"/>
      <c r="CA476" s="47"/>
      <c r="CB476" s="47"/>
      <c r="CC476" s="47"/>
      <c r="CD476" s="47"/>
      <c r="CE476" s="47"/>
      <c r="CF476" s="47"/>
      <c r="CG476" s="47"/>
      <c r="CH476" s="47"/>
      <c r="CI476" s="47"/>
      <c r="CJ476" s="47"/>
      <c r="CK476" s="47"/>
      <c r="CL476" s="47"/>
    </row>
    <row r="477" spans="1:90" ht="14.25">
      <c r="A477" s="167"/>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D477" s="50"/>
      <c r="AE477" s="50"/>
      <c r="AF477" s="50"/>
      <c r="AG477" s="50"/>
      <c r="AH477" s="50"/>
      <c r="AI477" s="50"/>
      <c r="AJ477" s="50"/>
      <c r="AK477" s="50"/>
      <c r="AL477" s="50"/>
      <c r="AM477" s="50"/>
      <c r="AN477" s="50"/>
      <c r="AO477" s="50"/>
      <c r="AP477" s="50"/>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c r="BM477" s="47"/>
      <c r="BN477" s="47"/>
      <c r="BO477" s="47"/>
      <c r="BP477" s="47"/>
      <c r="BQ477" s="47"/>
      <c r="BR477" s="47"/>
      <c r="BS477" s="47"/>
      <c r="BT477" s="47"/>
      <c r="BU477" s="47"/>
      <c r="BV477" s="47"/>
      <c r="BW477" s="47"/>
      <c r="BX477" s="47"/>
      <c r="BY477" s="47"/>
      <c r="BZ477" s="47"/>
      <c r="CA477" s="47"/>
      <c r="CB477" s="47"/>
      <c r="CC477" s="47"/>
      <c r="CD477" s="47"/>
      <c r="CE477" s="47"/>
      <c r="CF477" s="47"/>
      <c r="CG477" s="47"/>
      <c r="CH477" s="47"/>
      <c r="CI477" s="47"/>
      <c r="CJ477" s="47"/>
      <c r="CK477" s="47"/>
      <c r="CL477" s="47"/>
    </row>
    <row r="478" spans="1:90" ht="14.25">
      <c r="A478" s="167"/>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D478" s="50"/>
      <c r="AE478" s="50"/>
      <c r="AF478" s="50"/>
      <c r="AG478" s="50"/>
      <c r="AH478" s="50"/>
      <c r="AI478" s="50"/>
      <c r="AJ478" s="50"/>
      <c r="AK478" s="50"/>
      <c r="AL478" s="50"/>
      <c r="AM478" s="50"/>
      <c r="AN478" s="50"/>
      <c r="AO478" s="50"/>
      <c r="AP478" s="50"/>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c r="BM478" s="47"/>
      <c r="BN478" s="47"/>
      <c r="BO478" s="47"/>
      <c r="BP478" s="47"/>
      <c r="BQ478" s="47"/>
      <c r="BR478" s="47"/>
      <c r="BS478" s="47"/>
      <c r="BT478" s="47"/>
      <c r="BU478" s="47"/>
      <c r="BV478" s="47"/>
      <c r="BW478" s="47"/>
      <c r="BX478" s="47"/>
      <c r="BY478" s="47"/>
      <c r="BZ478" s="47"/>
      <c r="CA478" s="47"/>
      <c r="CB478" s="47"/>
      <c r="CC478" s="47"/>
      <c r="CD478" s="47"/>
      <c r="CE478" s="47"/>
      <c r="CF478" s="47"/>
      <c r="CG478" s="47"/>
      <c r="CH478" s="47"/>
      <c r="CI478" s="47"/>
      <c r="CJ478" s="47"/>
      <c r="CK478" s="47"/>
      <c r="CL478" s="47"/>
    </row>
    <row r="479" spans="1:90" ht="14.25">
      <c r="A479" s="167"/>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D479" s="50"/>
      <c r="AE479" s="50"/>
      <c r="AF479" s="50"/>
      <c r="AG479" s="50"/>
      <c r="AH479" s="50"/>
      <c r="AI479" s="50"/>
      <c r="AJ479" s="50"/>
      <c r="AK479" s="50"/>
      <c r="AL479" s="50"/>
      <c r="AM479" s="50"/>
      <c r="AN479" s="50"/>
      <c r="AO479" s="50"/>
      <c r="AP479" s="50"/>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c r="BM479" s="47"/>
      <c r="BN479" s="47"/>
      <c r="BO479" s="47"/>
      <c r="BP479" s="47"/>
      <c r="BQ479" s="47"/>
      <c r="BR479" s="47"/>
      <c r="BS479" s="47"/>
      <c r="BT479" s="47"/>
      <c r="BU479" s="47"/>
      <c r="BV479" s="47"/>
      <c r="BW479" s="47"/>
      <c r="BX479" s="47"/>
      <c r="BY479" s="47"/>
      <c r="BZ479" s="47"/>
      <c r="CA479" s="47"/>
      <c r="CB479" s="47"/>
      <c r="CC479" s="47"/>
      <c r="CD479" s="47"/>
      <c r="CE479" s="47"/>
      <c r="CF479" s="47"/>
      <c r="CG479" s="47"/>
      <c r="CH479" s="47"/>
      <c r="CI479" s="47"/>
      <c r="CJ479" s="47"/>
      <c r="CK479" s="47"/>
      <c r="CL479" s="47"/>
    </row>
    <row r="480" spans="1:90" ht="14.25">
      <c r="A480" s="167"/>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D480" s="50"/>
      <c r="AE480" s="50"/>
      <c r="AF480" s="50"/>
      <c r="AG480" s="50"/>
      <c r="AH480" s="50"/>
      <c r="AI480" s="50"/>
      <c r="AJ480" s="50"/>
      <c r="AK480" s="50"/>
      <c r="AL480" s="50"/>
      <c r="AM480" s="50"/>
      <c r="AN480" s="50"/>
      <c r="AO480" s="50"/>
      <c r="AP480" s="50"/>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c r="BM480" s="47"/>
      <c r="BN480" s="47"/>
      <c r="BO480" s="47"/>
      <c r="BP480" s="47"/>
      <c r="BQ480" s="47"/>
      <c r="BR480" s="47"/>
      <c r="BS480" s="47"/>
      <c r="BT480" s="47"/>
      <c r="BU480" s="47"/>
      <c r="BV480" s="47"/>
      <c r="BW480" s="47"/>
      <c r="BX480" s="47"/>
      <c r="BY480" s="47"/>
      <c r="BZ480" s="47"/>
      <c r="CA480" s="47"/>
      <c r="CB480" s="47"/>
      <c r="CC480" s="47"/>
      <c r="CD480" s="47"/>
      <c r="CE480" s="47"/>
      <c r="CF480" s="47"/>
      <c r="CG480" s="47"/>
      <c r="CH480" s="47"/>
      <c r="CI480" s="47"/>
      <c r="CJ480" s="47"/>
      <c r="CK480" s="47"/>
      <c r="CL480" s="47"/>
    </row>
    <row r="481" spans="1:90" ht="14.25">
      <c r="A481" s="167"/>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D481" s="50"/>
      <c r="AE481" s="50"/>
      <c r="AF481" s="50"/>
      <c r="AG481" s="50"/>
      <c r="AH481" s="50"/>
      <c r="AI481" s="50"/>
      <c r="AJ481" s="50"/>
      <c r="AK481" s="50"/>
      <c r="AL481" s="50"/>
      <c r="AM481" s="50"/>
      <c r="AN481" s="50"/>
      <c r="AO481" s="50"/>
      <c r="AP481" s="50"/>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c r="BM481" s="47"/>
      <c r="BN481" s="47"/>
      <c r="BO481" s="47"/>
      <c r="BP481" s="47"/>
      <c r="BQ481" s="47"/>
      <c r="BR481" s="47"/>
      <c r="BS481" s="47"/>
      <c r="BT481" s="47"/>
      <c r="BU481" s="47"/>
      <c r="BV481" s="47"/>
      <c r="BW481" s="47"/>
      <c r="BX481" s="47"/>
      <c r="BY481" s="47"/>
      <c r="BZ481" s="47"/>
      <c r="CA481" s="47"/>
      <c r="CB481" s="47"/>
      <c r="CC481" s="47"/>
      <c r="CD481" s="47"/>
      <c r="CE481" s="47"/>
      <c r="CF481" s="47"/>
      <c r="CG481" s="47"/>
      <c r="CH481" s="47"/>
      <c r="CI481" s="47"/>
      <c r="CJ481" s="47"/>
      <c r="CK481" s="47"/>
      <c r="CL481" s="47"/>
    </row>
    <row r="482" spans="1:90" ht="14.25">
      <c r="A482" s="167"/>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D482" s="50"/>
      <c r="AE482" s="50"/>
      <c r="AF482" s="50"/>
      <c r="AG482" s="50"/>
      <c r="AH482" s="50"/>
      <c r="AI482" s="50"/>
      <c r="AJ482" s="50"/>
      <c r="AK482" s="50"/>
      <c r="AL482" s="50"/>
      <c r="AM482" s="50"/>
      <c r="AN482" s="50"/>
      <c r="AO482" s="50"/>
      <c r="AP482" s="50"/>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c r="BM482" s="47"/>
      <c r="BN482" s="47"/>
      <c r="BO482" s="47"/>
      <c r="BP482" s="47"/>
      <c r="BQ482" s="47"/>
      <c r="BR482" s="47"/>
      <c r="BS482" s="47"/>
      <c r="BT482" s="47"/>
      <c r="BU482" s="47"/>
      <c r="BV482" s="47"/>
      <c r="BW482" s="47"/>
      <c r="BX482" s="47"/>
      <c r="BY482" s="47"/>
      <c r="BZ482" s="47"/>
      <c r="CA482" s="47"/>
      <c r="CB482" s="47"/>
      <c r="CC482" s="47"/>
      <c r="CD482" s="47"/>
      <c r="CE482" s="47"/>
      <c r="CF482" s="47"/>
      <c r="CG482" s="47"/>
      <c r="CH482" s="47"/>
      <c r="CI482" s="47"/>
      <c r="CJ482" s="47"/>
      <c r="CK482" s="47"/>
      <c r="CL482" s="47"/>
    </row>
    <row r="483" spans="1:90" ht="14.25">
      <c r="A483" s="167"/>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D483" s="50"/>
      <c r="AE483" s="50"/>
      <c r="AF483" s="50"/>
      <c r="AG483" s="50"/>
      <c r="AH483" s="50"/>
      <c r="AI483" s="50"/>
      <c r="AJ483" s="50"/>
      <c r="AK483" s="50"/>
      <c r="AL483" s="50"/>
      <c r="AM483" s="50"/>
      <c r="AN483" s="50"/>
      <c r="AO483" s="50"/>
      <c r="AP483" s="50"/>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c r="BM483" s="47"/>
      <c r="BN483" s="47"/>
      <c r="BO483" s="47"/>
      <c r="BP483" s="47"/>
      <c r="BQ483" s="47"/>
      <c r="BR483" s="47"/>
      <c r="BS483" s="47"/>
      <c r="BT483" s="47"/>
      <c r="BU483" s="47"/>
      <c r="BV483" s="47"/>
      <c r="BW483" s="47"/>
      <c r="BX483" s="47"/>
      <c r="BY483" s="47"/>
      <c r="BZ483" s="47"/>
      <c r="CA483" s="47"/>
      <c r="CB483" s="47"/>
      <c r="CC483" s="47"/>
      <c r="CD483" s="47"/>
      <c r="CE483" s="47"/>
      <c r="CF483" s="47"/>
      <c r="CG483" s="47"/>
      <c r="CH483" s="47"/>
      <c r="CI483" s="47"/>
      <c r="CJ483" s="47"/>
      <c r="CK483" s="47"/>
      <c r="CL483" s="47"/>
    </row>
    <row r="484" spans="1:90" ht="14.25">
      <c r="A484" s="167"/>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D484" s="50"/>
      <c r="AE484" s="50"/>
      <c r="AF484" s="50"/>
      <c r="AG484" s="50"/>
      <c r="AH484" s="50"/>
      <c r="AI484" s="50"/>
      <c r="AJ484" s="50"/>
      <c r="AK484" s="50"/>
      <c r="AL484" s="50"/>
      <c r="AM484" s="50"/>
      <c r="AN484" s="50"/>
      <c r="AO484" s="50"/>
      <c r="AP484" s="50"/>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c r="BM484" s="47"/>
      <c r="BN484" s="47"/>
      <c r="BO484" s="47"/>
      <c r="BP484" s="47"/>
      <c r="BQ484" s="47"/>
      <c r="BR484" s="47"/>
      <c r="BS484" s="47"/>
      <c r="BT484" s="47"/>
      <c r="BU484" s="47"/>
      <c r="BV484" s="47"/>
      <c r="BW484" s="47"/>
      <c r="BX484" s="47"/>
      <c r="BY484" s="47"/>
      <c r="BZ484" s="47"/>
      <c r="CA484" s="47"/>
      <c r="CB484" s="47"/>
      <c r="CC484" s="47"/>
      <c r="CD484" s="47"/>
      <c r="CE484" s="47"/>
      <c r="CF484" s="47"/>
      <c r="CG484" s="47"/>
      <c r="CH484" s="47"/>
      <c r="CI484" s="47"/>
      <c r="CJ484" s="47"/>
      <c r="CK484" s="47"/>
      <c r="CL484" s="47"/>
    </row>
    <row r="485" spans="1:90" ht="14.25">
      <c r="A485" s="167"/>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D485" s="50"/>
      <c r="AE485" s="50"/>
      <c r="AF485" s="50"/>
      <c r="AG485" s="50"/>
      <c r="AH485" s="50"/>
      <c r="AI485" s="50"/>
      <c r="AJ485" s="50"/>
      <c r="AK485" s="50"/>
      <c r="AL485" s="50"/>
      <c r="AM485" s="50"/>
      <c r="AN485" s="50"/>
      <c r="AO485" s="50"/>
      <c r="AP485" s="50"/>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c r="BM485" s="47"/>
      <c r="BN485" s="47"/>
      <c r="BO485" s="47"/>
      <c r="BP485" s="47"/>
      <c r="BQ485" s="47"/>
      <c r="BR485" s="47"/>
      <c r="BS485" s="47"/>
      <c r="BT485" s="47"/>
      <c r="BU485" s="47"/>
      <c r="BV485" s="47"/>
      <c r="BW485" s="47"/>
      <c r="BX485" s="47"/>
      <c r="BY485" s="47"/>
      <c r="BZ485" s="47"/>
      <c r="CA485" s="47"/>
      <c r="CB485" s="47"/>
      <c r="CC485" s="47"/>
      <c r="CD485" s="47"/>
      <c r="CE485" s="47"/>
      <c r="CF485" s="47"/>
      <c r="CG485" s="47"/>
      <c r="CH485" s="47"/>
      <c r="CI485" s="47"/>
      <c r="CJ485" s="47"/>
      <c r="CK485" s="47"/>
      <c r="CL485" s="47"/>
    </row>
    <row r="486" spans="1:90" ht="14.25">
      <c r="A486" s="167"/>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D486" s="50"/>
      <c r="AE486" s="50"/>
      <c r="AF486" s="50"/>
      <c r="AG486" s="50"/>
      <c r="AH486" s="50"/>
      <c r="AI486" s="50"/>
      <c r="AJ486" s="50"/>
      <c r="AK486" s="50"/>
      <c r="AL486" s="50"/>
      <c r="AM486" s="50"/>
      <c r="AN486" s="50"/>
      <c r="AO486" s="50"/>
      <c r="AP486" s="50"/>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c r="BM486" s="47"/>
      <c r="BN486" s="47"/>
      <c r="BO486" s="47"/>
      <c r="BP486" s="47"/>
      <c r="BQ486" s="47"/>
      <c r="BR486" s="47"/>
      <c r="BS486" s="47"/>
      <c r="BT486" s="47"/>
      <c r="BU486" s="47"/>
      <c r="BV486" s="47"/>
      <c r="BW486" s="47"/>
      <c r="BX486" s="47"/>
      <c r="BY486" s="47"/>
      <c r="BZ486" s="47"/>
      <c r="CA486" s="47"/>
      <c r="CB486" s="47"/>
      <c r="CC486" s="47"/>
      <c r="CD486" s="47"/>
      <c r="CE486" s="47"/>
      <c r="CF486" s="47"/>
      <c r="CG486" s="47"/>
      <c r="CH486" s="47"/>
      <c r="CI486" s="47"/>
      <c r="CJ486" s="47"/>
      <c r="CK486" s="47"/>
      <c r="CL486" s="47"/>
    </row>
    <row r="487" spans="1:90" ht="14.25">
      <c r="A487" s="167"/>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D487" s="50"/>
      <c r="AE487" s="50"/>
      <c r="AF487" s="50"/>
      <c r="AG487" s="50"/>
      <c r="AH487" s="50"/>
      <c r="AI487" s="50"/>
      <c r="AJ487" s="50"/>
      <c r="AK487" s="50"/>
      <c r="AL487" s="50"/>
      <c r="AM487" s="50"/>
      <c r="AN487" s="50"/>
      <c r="AO487" s="50"/>
      <c r="AP487" s="50"/>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c r="BM487" s="47"/>
      <c r="BN487" s="47"/>
      <c r="BO487" s="47"/>
      <c r="BP487" s="47"/>
      <c r="BQ487" s="47"/>
      <c r="BR487" s="47"/>
      <c r="BS487" s="47"/>
      <c r="BT487" s="47"/>
      <c r="BU487" s="47"/>
      <c r="BV487" s="47"/>
      <c r="BW487" s="47"/>
      <c r="BX487" s="47"/>
      <c r="BY487" s="47"/>
      <c r="BZ487" s="47"/>
      <c r="CA487" s="47"/>
      <c r="CB487" s="47"/>
      <c r="CC487" s="47"/>
      <c r="CD487" s="47"/>
      <c r="CE487" s="47"/>
      <c r="CF487" s="47"/>
      <c r="CG487" s="47"/>
      <c r="CH487" s="47"/>
      <c r="CI487" s="47"/>
      <c r="CJ487" s="47"/>
      <c r="CK487" s="47"/>
      <c r="CL487" s="47"/>
    </row>
    <row r="488" spans="1:90" ht="14.25">
      <c r="A488" s="167"/>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D488" s="50"/>
      <c r="AE488" s="50"/>
      <c r="AF488" s="50"/>
      <c r="AG488" s="50"/>
      <c r="AH488" s="50"/>
      <c r="AI488" s="50"/>
      <c r="AJ488" s="50"/>
      <c r="AK488" s="50"/>
      <c r="AL488" s="50"/>
      <c r="AM488" s="50"/>
      <c r="AN488" s="50"/>
      <c r="AO488" s="50"/>
      <c r="AP488" s="50"/>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c r="BM488" s="47"/>
      <c r="BN488" s="47"/>
      <c r="BO488" s="47"/>
      <c r="BP488" s="47"/>
      <c r="BQ488" s="47"/>
      <c r="BR488" s="47"/>
      <c r="BS488" s="47"/>
      <c r="BT488" s="47"/>
      <c r="BU488" s="47"/>
      <c r="BV488" s="47"/>
      <c r="BW488" s="47"/>
      <c r="BX488" s="47"/>
      <c r="BY488" s="47"/>
      <c r="BZ488" s="47"/>
      <c r="CA488" s="47"/>
      <c r="CB488" s="47"/>
      <c r="CC488" s="47"/>
      <c r="CD488" s="47"/>
      <c r="CE488" s="47"/>
      <c r="CF488" s="47"/>
      <c r="CG488" s="47"/>
      <c r="CH488" s="47"/>
      <c r="CI488" s="47"/>
      <c r="CJ488" s="47"/>
      <c r="CK488" s="47"/>
      <c r="CL488" s="47"/>
    </row>
    <row r="489" spans="1:90" ht="14.25">
      <c r="A489" s="167"/>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D489" s="50"/>
      <c r="AE489" s="50"/>
      <c r="AF489" s="50"/>
      <c r="AG489" s="50"/>
      <c r="AH489" s="50"/>
      <c r="AI489" s="50"/>
      <c r="AJ489" s="50"/>
      <c r="AK489" s="50"/>
      <c r="AL489" s="50"/>
      <c r="AM489" s="50"/>
      <c r="AN489" s="50"/>
      <c r="AO489" s="50"/>
      <c r="AP489" s="50"/>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c r="BM489" s="47"/>
      <c r="BN489" s="47"/>
      <c r="BO489" s="47"/>
      <c r="BP489" s="47"/>
      <c r="BQ489" s="47"/>
      <c r="BR489" s="47"/>
      <c r="BS489" s="47"/>
      <c r="BT489" s="47"/>
      <c r="BU489" s="47"/>
      <c r="BV489" s="47"/>
      <c r="BW489" s="47"/>
      <c r="BX489" s="47"/>
      <c r="BY489" s="47"/>
      <c r="BZ489" s="47"/>
      <c r="CA489" s="47"/>
      <c r="CB489" s="47"/>
      <c r="CC489" s="47"/>
      <c r="CD489" s="47"/>
      <c r="CE489" s="47"/>
      <c r="CF489" s="47"/>
      <c r="CG489" s="47"/>
      <c r="CH489" s="47"/>
      <c r="CI489" s="47"/>
      <c r="CJ489" s="47"/>
      <c r="CK489" s="47"/>
      <c r="CL489" s="47"/>
    </row>
    <row r="490" spans="1:90" ht="14.25">
      <c r="A490" s="167"/>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D490" s="50"/>
      <c r="AE490" s="50"/>
      <c r="AF490" s="50"/>
      <c r="AG490" s="50"/>
      <c r="AH490" s="50"/>
      <c r="AI490" s="50"/>
      <c r="AJ490" s="50"/>
      <c r="AK490" s="50"/>
      <c r="AL490" s="50"/>
      <c r="AM490" s="50"/>
      <c r="AN490" s="50"/>
      <c r="AO490" s="50"/>
      <c r="AP490" s="50"/>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c r="BM490" s="47"/>
      <c r="BN490" s="47"/>
      <c r="BO490" s="47"/>
      <c r="BP490" s="47"/>
      <c r="BQ490" s="47"/>
      <c r="BR490" s="47"/>
      <c r="BS490" s="47"/>
      <c r="BT490" s="47"/>
      <c r="BU490" s="47"/>
      <c r="BV490" s="47"/>
      <c r="BW490" s="47"/>
      <c r="BX490" s="47"/>
      <c r="BY490" s="47"/>
      <c r="BZ490" s="47"/>
      <c r="CA490" s="47"/>
      <c r="CB490" s="47"/>
      <c r="CC490" s="47"/>
      <c r="CD490" s="47"/>
      <c r="CE490" s="47"/>
      <c r="CF490" s="47"/>
      <c r="CG490" s="47"/>
      <c r="CH490" s="47"/>
      <c r="CI490" s="47"/>
      <c r="CJ490" s="47"/>
      <c r="CK490" s="47"/>
      <c r="CL490" s="47"/>
    </row>
    <row r="491" spans="1:90" ht="14.25">
      <c r="A491" s="167"/>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D491" s="50"/>
      <c r="AE491" s="50"/>
      <c r="AF491" s="50"/>
      <c r="AG491" s="50"/>
      <c r="AH491" s="50"/>
      <c r="AI491" s="50"/>
      <c r="AJ491" s="50"/>
      <c r="AK491" s="50"/>
      <c r="AL491" s="50"/>
      <c r="AM491" s="50"/>
      <c r="AN491" s="50"/>
      <c r="AO491" s="50"/>
      <c r="AP491" s="50"/>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c r="BM491" s="47"/>
      <c r="BN491" s="47"/>
      <c r="BO491" s="47"/>
      <c r="BP491" s="47"/>
      <c r="BQ491" s="47"/>
      <c r="BR491" s="47"/>
      <c r="BS491" s="47"/>
      <c r="BT491" s="47"/>
      <c r="BU491" s="47"/>
      <c r="BV491" s="47"/>
      <c r="BW491" s="47"/>
      <c r="BX491" s="47"/>
      <c r="BY491" s="47"/>
      <c r="BZ491" s="47"/>
      <c r="CA491" s="47"/>
      <c r="CB491" s="47"/>
      <c r="CC491" s="47"/>
      <c r="CD491" s="47"/>
      <c r="CE491" s="47"/>
      <c r="CF491" s="47"/>
      <c r="CG491" s="47"/>
      <c r="CH491" s="47"/>
      <c r="CI491" s="47"/>
      <c r="CJ491" s="47"/>
      <c r="CK491" s="47"/>
      <c r="CL491" s="47"/>
    </row>
    <row r="492" spans="1:90" ht="14.25">
      <c r="A492" s="167"/>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D492" s="50"/>
      <c r="AE492" s="50"/>
      <c r="AF492" s="50"/>
      <c r="AG492" s="50"/>
      <c r="AH492" s="50"/>
      <c r="AI492" s="50"/>
      <c r="AJ492" s="50"/>
      <c r="AK492" s="50"/>
      <c r="AL492" s="50"/>
      <c r="AM492" s="50"/>
      <c r="AN492" s="50"/>
      <c r="AO492" s="50"/>
      <c r="AP492" s="50"/>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c r="BM492" s="47"/>
      <c r="BN492" s="47"/>
      <c r="BO492" s="47"/>
      <c r="BP492" s="47"/>
      <c r="BQ492" s="47"/>
      <c r="BR492" s="47"/>
      <c r="BS492" s="47"/>
      <c r="BT492" s="47"/>
      <c r="BU492" s="47"/>
      <c r="BV492" s="47"/>
      <c r="BW492" s="47"/>
      <c r="BX492" s="47"/>
      <c r="BY492" s="47"/>
      <c r="BZ492" s="47"/>
      <c r="CA492" s="47"/>
      <c r="CB492" s="47"/>
      <c r="CC492" s="47"/>
      <c r="CD492" s="47"/>
      <c r="CE492" s="47"/>
      <c r="CF492" s="47"/>
      <c r="CG492" s="47"/>
      <c r="CH492" s="47"/>
      <c r="CI492" s="47"/>
      <c r="CJ492" s="47"/>
      <c r="CK492" s="47"/>
      <c r="CL492" s="47"/>
    </row>
    <row r="493" spans="1:90" ht="14.25">
      <c r="A493" s="167"/>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D493" s="50"/>
      <c r="AE493" s="50"/>
      <c r="AF493" s="50"/>
      <c r="AG493" s="50"/>
      <c r="AH493" s="50"/>
      <c r="AI493" s="50"/>
      <c r="AJ493" s="50"/>
      <c r="AK493" s="50"/>
      <c r="AL493" s="50"/>
      <c r="AM493" s="50"/>
      <c r="AN493" s="50"/>
      <c r="AO493" s="50"/>
      <c r="AP493" s="50"/>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c r="BM493" s="47"/>
      <c r="BN493" s="47"/>
      <c r="BO493" s="47"/>
      <c r="BP493" s="47"/>
      <c r="BQ493" s="47"/>
      <c r="BR493" s="47"/>
      <c r="BS493" s="47"/>
      <c r="BT493" s="47"/>
      <c r="BU493" s="47"/>
      <c r="BV493" s="47"/>
      <c r="BW493" s="47"/>
      <c r="BX493" s="47"/>
      <c r="BY493" s="47"/>
      <c r="BZ493" s="47"/>
      <c r="CA493" s="47"/>
      <c r="CB493" s="47"/>
      <c r="CC493" s="47"/>
      <c r="CD493" s="47"/>
      <c r="CE493" s="47"/>
      <c r="CF493" s="47"/>
      <c r="CG493" s="47"/>
      <c r="CH493" s="47"/>
      <c r="CI493" s="47"/>
      <c r="CJ493" s="47"/>
      <c r="CK493" s="47"/>
      <c r="CL493" s="47"/>
    </row>
    <row r="494" spans="1:90" ht="14.25">
      <c r="A494" s="167"/>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D494" s="50"/>
      <c r="AE494" s="50"/>
      <c r="AF494" s="50"/>
      <c r="AG494" s="50"/>
      <c r="AH494" s="50"/>
      <c r="AI494" s="50"/>
      <c r="AJ494" s="50"/>
      <c r="AK494" s="50"/>
      <c r="AL494" s="50"/>
      <c r="AM494" s="50"/>
      <c r="AN494" s="50"/>
      <c r="AO494" s="50"/>
      <c r="AP494" s="50"/>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c r="BM494" s="47"/>
      <c r="BN494" s="47"/>
      <c r="BO494" s="47"/>
      <c r="BP494" s="47"/>
      <c r="BQ494" s="47"/>
      <c r="BR494" s="47"/>
      <c r="BS494" s="47"/>
      <c r="BT494" s="47"/>
      <c r="BU494" s="47"/>
      <c r="BV494" s="47"/>
      <c r="BW494" s="47"/>
      <c r="BX494" s="47"/>
      <c r="BY494" s="47"/>
      <c r="BZ494" s="47"/>
      <c r="CA494" s="47"/>
      <c r="CB494" s="47"/>
      <c r="CC494" s="47"/>
      <c r="CD494" s="47"/>
      <c r="CE494" s="47"/>
      <c r="CF494" s="47"/>
      <c r="CG494" s="47"/>
      <c r="CH494" s="47"/>
      <c r="CI494" s="47"/>
      <c r="CJ494" s="47"/>
      <c r="CK494" s="47"/>
      <c r="CL494" s="47"/>
    </row>
    <row r="495" spans="1:90" ht="14.25">
      <c r="A495" s="167"/>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D495" s="50"/>
      <c r="AE495" s="50"/>
      <c r="AF495" s="50"/>
      <c r="AG495" s="50"/>
      <c r="AH495" s="50"/>
      <c r="AI495" s="50"/>
      <c r="AJ495" s="50"/>
      <c r="AK495" s="50"/>
      <c r="AL495" s="50"/>
      <c r="AM495" s="50"/>
      <c r="AN495" s="50"/>
      <c r="AO495" s="50"/>
      <c r="AP495" s="50"/>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c r="BM495" s="47"/>
      <c r="BN495" s="47"/>
      <c r="BO495" s="47"/>
      <c r="BP495" s="47"/>
      <c r="BQ495" s="47"/>
      <c r="BR495" s="47"/>
      <c r="BS495" s="47"/>
      <c r="BT495" s="47"/>
      <c r="BU495" s="47"/>
      <c r="BV495" s="47"/>
      <c r="BW495" s="47"/>
      <c r="BX495" s="47"/>
      <c r="BY495" s="47"/>
      <c r="BZ495" s="47"/>
      <c r="CA495" s="47"/>
      <c r="CB495" s="47"/>
      <c r="CC495" s="47"/>
      <c r="CD495" s="47"/>
      <c r="CE495" s="47"/>
      <c r="CF495" s="47"/>
      <c r="CG495" s="47"/>
      <c r="CH495" s="47"/>
      <c r="CI495" s="47"/>
      <c r="CJ495" s="47"/>
      <c r="CK495" s="47"/>
      <c r="CL495" s="47"/>
    </row>
    <row r="496" spans="1:90" ht="14.25">
      <c r="A496" s="167"/>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D496" s="50"/>
      <c r="AE496" s="50"/>
      <c r="AF496" s="50"/>
      <c r="AG496" s="50"/>
      <c r="AH496" s="50"/>
      <c r="AI496" s="50"/>
      <c r="AJ496" s="50"/>
      <c r="AK496" s="50"/>
      <c r="AL496" s="50"/>
      <c r="AM496" s="50"/>
      <c r="AN496" s="50"/>
      <c r="AO496" s="50"/>
      <c r="AP496" s="50"/>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c r="BM496" s="47"/>
      <c r="BN496" s="47"/>
      <c r="BO496" s="47"/>
      <c r="BP496" s="47"/>
      <c r="BQ496" s="47"/>
      <c r="BR496" s="47"/>
      <c r="BS496" s="47"/>
      <c r="BT496" s="47"/>
      <c r="BU496" s="47"/>
      <c r="BV496" s="47"/>
      <c r="BW496" s="47"/>
      <c r="BX496" s="47"/>
      <c r="BY496" s="47"/>
      <c r="BZ496" s="47"/>
      <c r="CA496" s="47"/>
      <c r="CB496" s="47"/>
      <c r="CC496" s="47"/>
      <c r="CD496" s="47"/>
      <c r="CE496" s="47"/>
      <c r="CF496" s="47"/>
      <c r="CG496" s="47"/>
      <c r="CH496" s="47"/>
      <c r="CI496" s="47"/>
      <c r="CJ496" s="47"/>
      <c r="CK496" s="47"/>
      <c r="CL496" s="47"/>
    </row>
    <row r="497" spans="1:90" ht="14.25">
      <c r="A497" s="167"/>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D497" s="50"/>
      <c r="AE497" s="50"/>
      <c r="AF497" s="50"/>
      <c r="AG497" s="50"/>
      <c r="AH497" s="50"/>
      <c r="AI497" s="50"/>
      <c r="AJ497" s="50"/>
      <c r="AK497" s="50"/>
      <c r="AL497" s="50"/>
      <c r="AM497" s="50"/>
      <c r="AN497" s="50"/>
      <c r="AO497" s="50"/>
      <c r="AP497" s="50"/>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c r="BM497" s="47"/>
      <c r="BN497" s="47"/>
      <c r="BO497" s="47"/>
      <c r="BP497" s="47"/>
      <c r="BQ497" s="47"/>
      <c r="BR497" s="47"/>
      <c r="BS497" s="47"/>
      <c r="BT497" s="47"/>
      <c r="BU497" s="47"/>
      <c r="BV497" s="47"/>
      <c r="BW497" s="47"/>
      <c r="BX497" s="47"/>
      <c r="BY497" s="47"/>
      <c r="BZ497" s="47"/>
      <c r="CA497" s="47"/>
      <c r="CB497" s="47"/>
      <c r="CC497" s="47"/>
      <c r="CD497" s="47"/>
      <c r="CE497" s="47"/>
      <c r="CF497" s="47"/>
      <c r="CG497" s="47"/>
      <c r="CH497" s="47"/>
      <c r="CI497" s="47"/>
      <c r="CJ497" s="47"/>
      <c r="CK497" s="47"/>
      <c r="CL497" s="47"/>
    </row>
    <row r="498" spans="1:90" ht="14.25">
      <c r="A498" s="167"/>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D498" s="50"/>
      <c r="AE498" s="50"/>
      <c r="AF498" s="50"/>
      <c r="AG498" s="50"/>
      <c r="AH498" s="50"/>
      <c r="AI498" s="50"/>
      <c r="AJ498" s="50"/>
      <c r="AK498" s="50"/>
      <c r="AL498" s="50"/>
      <c r="AM498" s="50"/>
      <c r="AN498" s="50"/>
      <c r="AO498" s="50"/>
      <c r="AP498" s="50"/>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c r="BM498" s="47"/>
      <c r="BN498" s="47"/>
      <c r="BO498" s="47"/>
      <c r="BP498" s="47"/>
      <c r="BQ498" s="47"/>
      <c r="BR498" s="47"/>
      <c r="BS498" s="47"/>
      <c r="BT498" s="47"/>
      <c r="BU498" s="47"/>
      <c r="BV498" s="47"/>
      <c r="BW498" s="47"/>
      <c r="BX498" s="47"/>
      <c r="BY498" s="47"/>
      <c r="BZ498" s="47"/>
      <c r="CA498" s="47"/>
      <c r="CB498" s="47"/>
      <c r="CC498" s="47"/>
      <c r="CD498" s="47"/>
      <c r="CE498" s="47"/>
      <c r="CF498" s="47"/>
      <c r="CG498" s="47"/>
      <c r="CH498" s="47"/>
      <c r="CI498" s="47"/>
      <c r="CJ498" s="47"/>
      <c r="CK498" s="47"/>
      <c r="CL498" s="47"/>
    </row>
    <row r="499" spans="1:90" ht="14.25">
      <c r="A499" s="167"/>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D499" s="50"/>
      <c r="AE499" s="50"/>
      <c r="AF499" s="50"/>
      <c r="AG499" s="50"/>
      <c r="AH499" s="50"/>
      <c r="AI499" s="50"/>
      <c r="AJ499" s="50"/>
      <c r="AK499" s="50"/>
      <c r="AL499" s="50"/>
      <c r="AM499" s="50"/>
      <c r="AN499" s="50"/>
      <c r="AO499" s="50"/>
      <c r="AP499" s="50"/>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c r="BM499" s="47"/>
      <c r="BN499" s="47"/>
      <c r="BO499" s="47"/>
      <c r="BP499" s="47"/>
      <c r="BQ499" s="47"/>
      <c r="BR499" s="47"/>
      <c r="BS499" s="47"/>
      <c r="BT499" s="47"/>
      <c r="BU499" s="47"/>
      <c r="BV499" s="47"/>
      <c r="BW499" s="47"/>
      <c r="BX499" s="47"/>
      <c r="BY499" s="47"/>
      <c r="BZ499" s="47"/>
      <c r="CA499" s="47"/>
      <c r="CB499" s="47"/>
      <c r="CC499" s="47"/>
      <c r="CD499" s="47"/>
      <c r="CE499" s="47"/>
      <c r="CF499" s="47"/>
      <c r="CG499" s="47"/>
      <c r="CH499" s="47"/>
      <c r="CI499" s="47"/>
      <c r="CJ499" s="47"/>
      <c r="CK499" s="47"/>
      <c r="CL499" s="47"/>
    </row>
    <row r="500" spans="1:90" ht="14.25">
      <c r="A500" s="167"/>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D500" s="50"/>
      <c r="AE500" s="50"/>
      <c r="AF500" s="50"/>
      <c r="AG500" s="50"/>
      <c r="AH500" s="50"/>
      <c r="AI500" s="50"/>
      <c r="AJ500" s="50"/>
      <c r="AK500" s="50"/>
      <c r="AL500" s="50"/>
      <c r="AM500" s="50"/>
      <c r="AN500" s="50"/>
      <c r="AO500" s="50"/>
      <c r="AP500" s="50"/>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c r="BM500" s="47"/>
      <c r="BN500" s="47"/>
      <c r="BO500" s="47"/>
      <c r="BP500" s="47"/>
      <c r="BQ500" s="47"/>
      <c r="BR500" s="47"/>
      <c r="BS500" s="47"/>
      <c r="BT500" s="47"/>
      <c r="BU500" s="47"/>
      <c r="BV500" s="47"/>
      <c r="BW500" s="47"/>
      <c r="BX500" s="47"/>
      <c r="BY500" s="47"/>
      <c r="BZ500" s="47"/>
      <c r="CA500" s="47"/>
      <c r="CB500" s="47"/>
      <c r="CC500" s="47"/>
      <c r="CD500" s="47"/>
      <c r="CE500" s="47"/>
      <c r="CF500" s="47"/>
      <c r="CG500" s="47"/>
      <c r="CH500" s="47"/>
      <c r="CI500" s="47"/>
      <c r="CJ500" s="47"/>
      <c r="CK500" s="47"/>
      <c r="CL500" s="47"/>
    </row>
    <row r="501" spans="1:90" ht="14.25">
      <c r="A501" s="167"/>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D501" s="50"/>
      <c r="AE501" s="50"/>
      <c r="AF501" s="50"/>
      <c r="AG501" s="50"/>
      <c r="AH501" s="50"/>
      <c r="AI501" s="50"/>
      <c r="AJ501" s="50"/>
      <c r="AK501" s="50"/>
      <c r="AL501" s="50"/>
      <c r="AM501" s="50"/>
      <c r="AN501" s="50"/>
      <c r="AO501" s="50"/>
      <c r="AP501" s="50"/>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c r="BM501" s="47"/>
      <c r="BN501" s="47"/>
      <c r="BO501" s="47"/>
      <c r="BP501" s="47"/>
      <c r="BQ501" s="47"/>
      <c r="BR501" s="47"/>
      <c r="BS501" s="47"/>
      <c r="BT501" s="47"/>
      <c r="BU501" s="47"/>
      <c r="BV501" s="47"/>
      <c r="BW501" s="47"/>
      <c r="BX501" s="47"/>
      <c r="BY501" s="47"/>
      <c r="BZ501" s="47"/>
      <c r="CA501" s="47"/>
      <c r="CB501" s="47"/>
      <c r="CC501" s="47"/>
      <c r="CD501" s="47"/>
      <c r="CE501" s="47"/>
      <c r="CF501" s="47"/>
      <c r="CG501" s="47"/>
      <c r="CH501" s="47"/>
      <c r="CI501" s="47"/>
      <c r="CJ501" s="47"/>
      <c r="CK501" s="47"/>
      <c r="CL501" s="47"/>
    </row>
    <row r="502" spans="1:90" ht="14.25">
      <c r="A502" s="167"/>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D502" s="50"/>
      <c r="AE502" s="50"/>
      <c r="AF502" s="50"/>
      <c r="AG502" s="50"/>
      <c r="AH502" s="50"/>
      <c r="AI502" s="50"/>
      <c r="AJ502" s="50"/>
      <c r="AK502" s="50"/>
      <c r="AL502" s="50"/>
      <c r="AM502" s="50"/>
      <c r="AN502" s="50"/>
      <c r="AO502" s="50"/>
      <c r="AP502" s="50"/>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c r="BM502" s="47"/>
      <c r="BN502" s="47"/>
      <c r="BO502" s="47"/>
      <c r="BP502" s="47"/>
      <c r="BQ502" s="47"/>
      <c r="BR502" s="47"/>
      <c r="BS502" s="47"/>
      <c r="BT502" s="47"/>
      <c r="BU502" s="47"/>
      <c r="BV502" s="47"/>
      <c r="BW502" s="47"/>
      <c r="BX502" s="47"/>
      <c r="BY502" s="47"/>
      <c r="BZ502" s="47"/>
      <c r="CA502" s="47"/>
      <c r="CB502" s="47"/>
      <c r="CC502" s="47"/>
      <c r="CD502" s="47"/>
      <c r="CE502" s="47"/>
      <c r="CF502" s="47"/>
      <c r="CG502" s="47"/>
      <c r="CH502" s="47"/>
      <c r="CI502" s="47"/>
      <c r="CJ502" s="47"/>
      <c r="CK502" s="47"/>
      <c r="CL502" s="47"/>
    </row>
    <row r="503" spans="1:90" ht="14.25">
      <c r="A503" s="167"/>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D503" s="50"/>
      <c r="AE503" s="50"/>
      <c r="AF503" s="50"/>
      <c r="AG503" s="50"/>
      <c r="AH503" s="50"/>
      <c r="AI503" s="50"/>
      <c r="AJ503" s="50"/>
      <c r="AK503" s="50"/>
      <c r="AL503" s="50"/>
      <c r="AM503" s="50"/>
      <c r="AN503" s="50"/>
      <c r="AO503" s="50"/>
      <c r="AP503" s="50"/>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c r="BM503" s="47"/>
      <c r="BN503" s="47"/>
      <c r="BO503" s="47"/>
      <c r="BP503" s="47"/>
      <c r="BQ503" s="47"/>
      <c r="BR503" s="47"/>
      <c r="BS503" s="47"/>
      <c r="BT503" s="47"/>
      <c r="BU503" s="47"/>
      <c r="BV503" s="47"/>
      <c r="BW503" s="47"/>
      <c r="BX503" s="47"/>
      <c r="BY503" s="47"/>
      <c r="BZ503" s="47"/>
      <c r="CA503" s="47"/>
      <c r="CB503" s="47"/>
      <c r="CC503" s="47"/>
      <c r="CD503" s="47"/>
      <c r="CE503" s="47"/>
      <c r="CF503" s="47"/>
      <c r="CG503" s="47"/>
      <c r="CH503" s="47"/>
      <c r="CI503" s="47"/>
      <c r="CJ503" s="47"/>
      <c r="CK503" s="47"/>
      <c r="CL503" s="47"/>
    </row>
    <row r="504" spans="1:90" ht="14.25">
      <c r="A504" s="167"/>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D504" s="50"/>
      <c r="AE504" s="50"/>
      <c r="AF504" s="50"/>
      <c r="AG504" s="50"/>
      <c r="AH504" s="50"/>
      <c r="AI504" s="50"/>
      <c r="AJ504" s="50"/>
      <c r="AK504" s="50"/>
      <c r="AL504" s="50"/>
      <c r="AM504" s="50"/>
      <c r="AN504" s="50"/>
      <c r="AO504" s="50"/>
      <c r="AP504" s="50"/>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c r="BM504" s="47"/>
      <c r="BN504" s="47"/>
      <c r="BO504" s="47"/>
      <c r="BP504" s="47"/>
      <c r="BQ504" s="47"/>
      <c r="BR504" s="47"/>
      <c r="BS504" s="47"/>
      <c r="BT504" s="47"/>
      <c r="BU504" s="47"/>
      <c r="BV504" s="47"/>
      <c r="BW504" s="47"/>
      <c r="BX504" s="47"/>
      <c r="BY504" s="47"/>
      <c r="BZ504" s="47"/>
      <c r="CA504" s="47"/>
      <c r="CB504" s="47"/>
      <c r="CC504" s="47"/>
      <c r="CD504" s="47"/>
      <c r="CE504" s="47"/>
      <c r="CF504" s="47"/>
      <c r="CG504" s="47"/>
      <c r="CH504" s="47"/>
      <c r="CI504" s="47"/>
      <c r="CJ504" s="47"/>
      <c r="CK504" s="47"/>
      <c r="CL504" s="47"/>
    </row>
    <row r="505" spans="1:90" ht="14.25">
      <c r="A505" s="167"/>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D505" s="50"/>
      <c r="AE505" s="50"/>
      <c r="AF505" s="50"/>
      <c r="AG505" s="50"/>
      <c r="AH505" s="50"/>
      <c r="AI505" s="50"/>
      <c r="AJ505" s="50"/>
      <c r="AK505" s="50"/>
      <c r="AL505" s="50"/>
      <c r="AM505" s="50"/>
      <c r="AN505" s="50"/>
      <c r="AO505" s="50"/>
      <c r="AP505" s="50"/>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c r="BM505" s="47"/>
      <c r="BN505" s="47"/>
      <c r="BO505" s="47"/>
      <c r="BP505" s="47"/>
      <c r="BQ505" s="47"/>
      <c r="BR505" s="47"/>
      <c r="BS505" s="47"/>
      <c r="BT505" s="47"/>
      <c r="BU505" s="47"/>
      <c r="BV505" s="47"/>
      <c r="BW505" s="47"/>
      <c r="BX505" s="47"/>
      <c r="BY505" s="47"/>
      <c r="BZ505" s="47"/>
      <c r="CA505" s="47"/>
      <c r="CB505" s="47"/>
      <c r="CC505" s="47"/>
      <c r="CD505" s="47"/>
      <c r="CE505" s="47"/>
      <c r="CF505" s="47"/>
      <c r="CG505" s="47"/>
      <c r="CH505" s="47"/>
      <c r="CI505" s="47"/>
      <c r="CJ505" s="47"/>
      <c r="CK505" s="47"/>
      <c r="CL505" s="47"/>
    </row>
    <row r="506" spans="1:90" ht="14.25">
      <c r="A506" s="167"/>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D506" s="50"/>
      <c r="AE506" s="50"/>
      <c r="AF506" s="50"/>
      <c r="AG506" s="50"/>
      <c r="AH506" s="50"/>
      <c r="AI506" s="50"/>
      <c r="AJ506" s="50"/>
      <c r="AK506" s="50"/>
      <c r="AL506" s="50"/>
      <c r="AM506" s="50"/>
      <c r="AN506" s="50"/>
      <c r="AO506" s="50"/>
      <c r="AP506" s="50"/>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c r="BM506" s="47"/>
      <c r="BN506" s="47"/>
      <c r="BO506" s="47"/>
      <c r="BP506" s="47"/>
      <c r="BQ506" s="47"/>
      <c r="BR506" s="47"/>
      <c r="BS506" s="47"/>
      <c r="BT506" s="47"/>
      <c r="BU506" s="47"/>
      <c r="BV506" s="47"/>
      <c r="BW506" s="47"/>
      <c r="BX506" s="47"/>
      <c r="BY506" s="47"/>
      <c r="BZ506" s="47"/>
      <c r="CA506" s="47"/>
      <c r="CB506" s="47"/>
      <c r="CC506" s="47"/>
      <c r="CD506" s="47"/>
      <c r="CE506" s="47"/>
      <c r="CF506" s="47"/>
      <c r="CG506" s="47"/>
      <c r="CH506" s="47"/>
      <c r="CI506" s="47"/>
      <c r="CJ506" s="47"/>
      <c r="CK506" s="47"/>
      <c r="CL506" s="47"/>
    </row>
    <row r="507" spans="1:90" ht="14.25">
      <c r="A507" s="167"/>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D507" s="50"/>
      <c r="AE507" s="50"/>
      <c r="AF507" s="50"/>
      <c r="AG507" s="50"/>
      <c r="AH507" s="50"/>
      <c r="AI507" s="50"/>
      <c r="AJ507" s="50"/>
      <c r="AK507" s="50"/>
      <c r="AL507" s="50"/>
      <c r="AM507" s="50"/>
      <c r="AN507" s="50"/>
      <c r="AO507" s="50"/>
      <c r="AP507" s="50"/>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c r="BM507" s="47"/>
      <c r="BN507" s="47"/>
      <c r="BO507" s="47"/>
      <c r="BP507" s="47"/>
      <c r="BQ507" s="47"/>
      <c r="BR507" s="47"/>
      <c r="BS507" s="47"/>
      <c r="BT507" s="47"/>
      <c r="BU507" s="47"/>
      <c r="BV507" s="47"/>
      <c r="BW507" s="47"/>
      <c r="BX507" s="47"/>
      <c r="BY507" s="47"/>
      <c r="BZ507" s="47"/>
      <c r="CA507" s="47"/>
      <c r="CB507" s="47"/>
      <c r="CC507" s="47"/>
      <c r="CD507" s="47"/>
      <c r="CE507" s="47"/>
      <c r="CF507" s="47"/>
      <c r="CG507" s="47"/>
      <c r="CH507" s="47"/>
      <c r="CI507" s="47"/>
      <c r="CJ507" s="47"/>
      <c r="CK507" s="47"/>
      <c r="CL507" s="47"/>
    </row>
    <row r="508" spans="1:90" ht="14.25">
      <c r="A508" s="167"/>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D508" s="50"/>
      <c r="AE508" s="50"/>
      <c r="AF508" s="50"/>
      <c r="AG508" s="50"/>
      <c r="AH508" s="50"/>
      <c r="AI508" s="50"/>
      <c r="AJ508" s="50"/>
      <c r="AK508" s="50"/>
      <c r="AL508" s="50"/>
      <c r="AM508" s="50"/>
      <c r="AN508" s="50"/>
      <c r="AO508" s="50"/>
      <c r="AP508" s="50"/>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c r="BM508" s="47"/>
      <c r="BN508" s="47"/>
      <c r="BO508" s="47"/>
      <c r="BP508" s="47"/>
      <c r="BQ508" s="47"/>
      <c r="BR508" s="47"/>
      <c r="BS508" s="47"/>
      <c r="BT508" s="47"/>
      <c r="BU508" s="47"/>
      <c r="BV508" s="47"/>
      <c r="BW508" s="47"/>
      <c r="BX508" s="47"/>
      <c r="BY508" s="47"/>
      <c r="BZ508" s="47"/>
      <c r="CA508" s="47"/>
      <c r="CB508" s="47"/>
      <c r="CC508" s="47"/>
      <c r="CD508" s="47"/>
      <c r="CE508" s="47"/>
      <c r="CF508" s="47"/>
      <c r="CG508" s="47"/>
      <c r="CH508" s="47"/>
      <c r="CI508" s="47"/>
      <c r="CJ508" s="47"/>
      <c r="CK508" s="47"/>
      <c r="CL508" s="47"/>
    </row>
    <row r="509" spans="1:90" ht="14.25">
      <c r="A509" s="167"/>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D509" s="50"/>
      <c r="AE509" s="50"/>
      <c r="AF509" s="50"/>
      <c r="AG509" s="50"/>
      <c r="AH509" s="50"/>
      <c r="AI509" s="50"/>
      <c r="AJ509" s="50"/>
      <c r="AK509" s="50"/>
      <c r="AL509" s="50"/>
      <c r="AM509" s="50"/>
      <c r="AN509" s="50"/>
      <c r="AO509" s="50"/>
      <c r="AP509" s="50"/>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c r="BM509" s="47"/>
      <c r="BN509" s="47"/>
      <c r="BO509" s="47"/>
      <c r="BP509" s="47"/>
      <c r="BQ509" s="47"/>
      <c r="BR509" s="47"/>
      <c r="BS509" s="47"/>
      <c r="BT509" s="47"/>
      <c r="BU509" s="47"/>
      <c r="BV509" s="47"/>
      <c r="BW509" s="47"/>
      <c r="BX509" s="47"/>
      <c r="BY509" s="47"/>
      <c r="BZ509" s="47"/>
      <c r="CA509" s="47"/>
      <c r="CB509" s="47"/>
      <c r="CC509" s="47"/>
      <c r="CD509" s="47"/>
      <c r="CE509" s="47"/>
      <c r="CF509" s="47"/>
      <c r="CG509" s="47"/>
      <c r="CH509" s="47"/>
      <c r="CI509" s="47"/>
      <c r="CJ509" s="47"/>
      <c r="CK509" s="47"/>
      <c r="CL509" s="47"/>
    </row>
    <row r="510" spans="1:90" ht="14.25">
      <c r="A510" s="167"/>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D510" s="50"/>
      <c r="AE510" s="50"/>
      <c r="AF510" s="50"/>
      <c r="AG510" s="50"/>
      <c r="AH510" s="50"/>
      <c r="AI510" s="50"/>
      <c r="AJ510" s="50"/>
      <c r="AK510" s="50"/>
      <c r="AL510" s="50"/>
      <c r="AM510" s="50"/>
      <c r="AN510" s="50"/>
      <c r="AO510" s="50"/>
      <c r="AP510" s="50"/>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c r="BM510" s="47"/>
      <c r="BN510" s="47"/>
      <c r="BO510" s="47"/>
      <c r="BP510" s="47"/>
      <c r="BQ510" s="47"/>
      <c r="BR510" s="47"/>
      <c r="BS510" s="47"/>
      <c r="BT510" s="47"/>
      <c r="BU510" s="47"/>
      <c r="BV510" s="47"/>
      <c r="BW510" s="47"/>
      <c r="BX510" s="47"/>
      <c r="BY510" s="47"/>
      <c r="BZ510" s="47"/>
      <c r="CA510" s="47"/>
      <c r="CB510" s="47"/>
      <c r="CC510" s="47"/>
      <c r="CD510" s="47"/>
      <c r="CE510" s="47"/>
      <c r="CF510" s="47"/>
      <c r="CG510" s="47"/>
      <c r="CH510" s="47"/>
      <c r="CI510" s="47"/>
      <c r="CJ510" s="47"/>
      <c r="CK510" s="47"/>
      <c r="CL510" s="47"/>
    </row>
    <row r="511" spans="1:90" ht="14.25">
      <c r="A511" s="167"/>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D511" s="50"/>
      <c r="AE511" s="50"/>
      <c r="AF511" s="50"/>
      <c r="AG511" s="50"/>
      <c r="AH511" s="50"/>
      <c r="AI511" s="50"/>
      <c r="AJ511" s="50"/>
      <c r="AK511" s="50"/>
      <c r="AL511" s="50"/>
      <c r="AM511" s="50"/>
      <c r="AN511" s="50"/>
      <c r="AO511" s="50"/>
      <c r="AP511" s="50"/>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c r="BM511" s="47"/>
      <c r="BN511" s="47"/>
      <c r="BO511" s="47"/>
      <c r="BP511" s="47"/>
      <c r="BQ511" s="47"/>
      <c r="BR511" s="47"/>
      <c r="BS511" s="47"/>
      <c r="BT511" s="47"/>
      <c r="BU511" s="47"/>
      <c r="BV511" s="47"/>
      <c r="BW511" s="47"/>
      <c r="BX511" s="47"/>
      <c r="BY511" s="47"/>
      <c r="BZ511" s="47"/>
      <c r="CA511" s="47"/>
      <c r="CB511" s="47"/>
      <c r="CC511" s="47"/>
      <c r="CD511" s="47"/>
      <c r="CE511" s="47"/>
      <c r="CF511" s="47"/>
      <c r="CG511" s="47"/>
      <c r="CH511" s="47"/>
      <c r="CI511" s="47"/>
      <c r="CJ511" s="47"/>
      <c r="CK511" s="47"/>
      <c r="CL511" s="47"/>
    </row>
    <row r="512" spans="1:90" ht="14.25">
      <c r="A512" s="167"/>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D512" s="50"/>
      <c r="AE512" s="50"/>
      <c r="AF512" s="50"/>
      <c r="AG512" s="50"/>
      <c r="AH512" s="50"/>
      <c r="AI512" s="50"/>
      <c r="AJ512" s="50"/>
      <c r="AK512" s="50"/>
      <c r="AL512" s="50"/>
      <c r="AM512" s="50"/>
      <c r="AN512" s="50"/>
      <c r="AO512" s="50"/>
      <c r="AP512" s="50"/>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c r="BM512" s="47"/>
      <c r="BN512" s="47"/>
      <c r="BO512" s="47"/>
      <c r="BP512" s="47"/>
      <c r="BQ512" s="47"/>
      <c r="BR512" s="47"/>
      <c r="BS512" s="47"/>
      <c r="BT512" s="47"/>
      <c r="BU512" s="47"/>
      <c r="BV512" s="47"/>
      <c r="BW512" s="47"/>
      <c r="BX512" s="47"/>
      <c r="BY512" s="47"/>
      <c r="BZ512" s="47"/>
      <c r="CA512" s="47"/>
      <c r="CB512" s="47"/>
      <c r="CC512" s="47"/>
      <c r="CD512" s="47"/>
      <c r="CE512" s="47"/>
      <c r="CF512" s="47"/>
      <c r="CG512" s="47"/>
      <c r="CH512" s="47"/>
      <c r="CI512" s="47"/>
      <c r="CJ512" s="47"/>
      <c r="CK512" s="47"/>
      <c r="CL512" s="47"/>
    </row>
    <row r="513" spans="1:90" ht="14.25">
      <c r="A513" s="167"/>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D513" s="50"/>
      <c r="AE513" s="50"/>
      <c r="AF513" s="50"/>
      <c r="AG513" s="50"/>
      <c r="AH513" s="50"/>
      <c r="AI513" s="50"/>
      <c r="AJ513" s="50"/>
      <c r="AK513" s="50"/>
      <c r="AL513" s="50"/>
      <c r="AM513" s="50"/>
      <c r="AN513" s="50"/>
      <c r="AO513" s="50"/>
      <c r="AP513" s="50"/>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c r="BM513" s="47"/>
      <c r="BN513" s="47"/>
      <c r="BO513" s="47"/>
      <c r="BP513" s="47"/>
      <c r="BQ513" s="47"/>
      <c r="BR513" s="47"/>
      <c r="BS513" s="47"/>
      <c r="BT513" s="47"/>
      <c r="BU513" s="47"/>
      <c r="BV513" s="47"/>
      <c r="BW513" s="47"/>
      <c r="BX513" s="47"/>
      <c r="BY513" s="47"/>
      <c r="BZ513" s="47"/>
      <c r="CA513" s="47"/>
      <c r="CB513" s="47"/>
      <c r="CC513" s="47"/>
      <c r="CD513" s="47"/>
      <c r="CE513" s="47"/>
      <c r="CF513" s="47"/>
      <c r="CG513" s="47"/>
      <c r="CH513" s="47"/>
      <c r="CI513" s="47"/>
      <c r="CJ513" s="47"/>
      <c r="CK513" s="47"/>
      <c r="CL513" s="47"/>
    </row>
    <row r="514" spans="1:90" ht="14.25">
      <c r="A514" s="167"/>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D514" s="50"/>
      <c r="AE514" s="50"/>
      <c r="AF514" s="50"/>
      <c r="AG514" s="50"/>
      <c r="AH514" s="50"/>
      <c r="AI514" s="50"/>
      <c r="AJ514" s="50"/>
      <c r="AK514" s="50"/>
      <c r="AL514" s="50"/>
      <c r="AM514" s="50"/>
      <c r="AN514" s="50"/>
      <c r="AO514" s="50"/>
      <c r="AP514" s="50"/>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c r="BM514" s="47"/>
      <c r="BN514" s="47"/>
      <c r="BO514" s="47"/>
      <c r="BP514" s="47"/>
      <c r="BQ514" s="47"/>
      <c r="BR514" s="47"/>
      <c r="BS514" s="47"/>
      <c r="BT514" s="47"/>
      <c r="BU514" s="47"/>
      <c r="BV514" s="47"/>
      <c r="BW514" s="47"/>
      <c r="BX514" s="47"/>
      <c r="BY514" s="47"/>
      <c r="BZ514" s="47"/>
      <c r="CA514" s="47"/>
      <c r="CB514" s="47"/>
      <c r="CC514" s="47"/>
      <c r="CD514" s="47"/>
      <c r="CE514" s="47"/>
      <c r="CF514" s="47"/>
      <c r="CG514" s="47"/>
      <c r="CH514" s="47"/>
      <c r="CI514" s="47"/>
      <c r="CJ514" s="47"/>
      <c r="CK514" s="47"/>
      <c r="CL514" s="47"/>
    </row>
    <row r="515" spans="1:90" ht="14.25">
      <c r="A515" s="167"/>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D515" s="50"/>
      <c r="AE515" s="50"/>
      <c r="AF515" s="50"/>
      <c r="AG515" s="50"/>
      <c r="AH515" s="50"/>
      <c r="AI515" s="50"/>
      <c r="AJ515" s="50"/>
      <c r="AK515" s="50"/>
      <c r="AL515" s="50"/>
      <c r="AM515" s="50"/>
      <c r="AN515" s="50"/>
      <c r="AO515" s="50"/>
      <c r="AP515" s="50"/>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c r="BM515" s="47"/>
      <c r="BN515" s="47"/>
      <c r="BO515" s="47"/>
      <c r="BP515" s="47"/>
      <c r="BQ515" s="47"/>
      <c r="BR515" s="47"/>
      <c r="BS515" s="47"/>
      <c r="BT515" s="47"/>
      <c r="BU515" s="47"/>
      <c r="BV515" s="47"/>
      <c r="BW515" s="47"/>
      <c r="BX515" s="47"/>
      <c r="BY515" s="47"/>
      <c r="BZ515" s="47"/>
      <c r="CA515" s="47"/>
      <c r="CB515" s="47"/>
      <c r="CC515" s="47"/>
      <c r="CD515" s="47"/>
      <c r="CE515" s="47"/>
      <c r="CF515" s="47"/>
      <c r="CG515" s="47"/>
      <c r="CH515" s="47"/>
      <c r="CI515" s="47"/>
      <c r="CJ515" s="47"/>
      <c r="CK515" s="47"/>
      <c r="CL515" s="47"/>
    </row>
    <row r="516" spans="1:90" ht="14.25">
      <c r="A516" s="167"/>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D516" s="50"/>
      <c r="AE516" s="50"/>
      <c r="AF516" s="50"/>
      <c r="AG516" s="50"/>
      <c r="AH516" s="50"/>
      <c r="AI516" s="50"/>
      <c r="AJ516" s="50"/>
      <c r="AK516" s="50"/>
      <c r="AL516" s="50"/>
      <c r="AM516" s="50"/>
      <c r="AN516" s="50"/>
      <c r="AO516" s="50"/>
      <c r="AP516" s="50"/>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c r="BM516" s="47"/>
      <c r="BN516" s="47"/>
      <c r="BO516" s="47"/>
      <c r="BP516" s="47"/>
      <c r="BQ516" s="47"/>
      <c r="BR516" s="47"/>
      <c r="BS516" s="47"/>
      <c r="BT516" s="47"/>
      <c r="BU516" s="47"/>
      <c r="BV516" s="47"/>
      <c r="BW516" s="47"/>
      <c r="BX516" s="47"/>
      <c r="BY516" s="47"/>
      <c r="BZ516" s="47"/>
      <c r="CA516" s="47"/>
      <c r="CB516" s="47"/>
      <c r="CC516" s="47"/>
      <c r="CD516" s="47"/>
      <c r="CE516" s="47"/>
      <c r="CF516" s="47"/>
      <c r="CG516" s="47"/>
      <c r="CH516" s="47"/>
      <c r="CI516" s="47"/>
      <c r="CJ516" s="47"/>
      <c r="CK516" s="47"/>
      <c r="CL516" s="47"/>
    </row>
    <row r="517" spans="1:90" ht="14.25">
      <c r="A517" s="167"/>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D517" s="50"/>
      <c r="AE517" s="50"/>
      <c r="AF517" s="50"/>
      <c r="AG517" s="50"/>
      <c r="AH517" s="50"/>
      <c r="AI517" s="50"/>
      <c r="AJ517" s="50"/>
      <c r="AK517" s="50"/>
      <c r="AL517" s="50"/>
      <c r="AM517" s="50"/>
      <c r="AN517" s="50"/>
      <c r="AO517" s="50"/>
      <c r="AP517" s="50"/>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c r="BM517" s="47"/>
      <c r="BN517" s="47"/>
      <c r="BO517" s="47"/>
      <c r="BP517" s="47"/>
      <c r="BQ517" s="47"/>
      <c r="BR517" s="47"/>
      <c r="BS517" s="47"/>
      <c r="BT517" s="47"/>
      <c r="BU517" s="47"/>
      <c r="BV517" s="47"/>
      <c r="BW517" s="47"/>
      <c r="BX517" s="47"/>
      <c r="BY517" s="47"/>
      <c r="BZ517" s="47"/>
      <c r="CA517" s="47"/>
      <c r="CB517" s="47"/>
      <c r="CC517" s="47"/>
      <c r="CD517" s="47"/>
      <c r="CE517" s="47"/>
      <c r="CF517" s="47"/>
      <c r="CG517" s="47"/>
      <c r="CH517" s="47"/>
      <c r="CI517" s="47"/>
      <c r="CJ517" s="47"/>
      <c r="CK517" s="47"/>
      <c r="CL517" s="47"/>
    </row>
    <row r="518" spans="1:90" ht="14.25">
      <c r="A518" s="167"/>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D518" s="50"/>
      <c r="AE518" s="50"/>
      <c r="AF518" s="50"/>
      <c r="AG518" s="50"/>
      <c r="AH518" s="50"/>
      <c r="AI518" s="50"/>
      <c r="AJ518" s="50"/>
      <c r="AK518" s="50"/>
      <c r="AL518" s="50"/>
      <c r="AM518" s="50"/>
      <c r="AN518" s="50"/>
      <c r="AO518" s="50"/>
      <c r="AP518" s="50"/>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c r="BM518" s="47"/>
      <c r="BN518" s="47"/>
      <c r="BO518" s="47"/>
      <c r="BP518" s="47"/>
      <c r="BQ518" s="47"/>
      <c r="BR518" s="47"/>
      <c r="BS518" s="47"/>
      <c r="BT518" s="47"/>
      <c r="BU518" s="47"/>
      <c r="BV518" s="47"/>
      <c r="BW518" s="47"/>
      <c r="BX518" s="47"/>
      <c r="BY518" s="47"/>
      <c r="BZ518" s="47"/>
      <c r="CA518" s="47"/>
      <c r="CB518" s="47"/>
      <c r="CC518" s="47"/>
      <c r="CD518" s="47"/>
      <c r="CE518" s="47"/>
      <c r="CF518" s="47"/>
      <c r="CG518" s="47"/>
      <c r="CH518" s="47"/>
      <c r="CI518" s="47"/>
      <c r="CJ518" s="47"/>
      <c r="CK518" s="47"/>
      <c r="CL518" s="47"/>
    </row>
    <row r="519" spans="1:90" ht="14.25">
      <c r="A519" s="167"/>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D519" s="50"/>
      <c r="AE519" s="50"/>
      <c r="AF519" s="50"/>
      <c r="AG519" s="50"/>
      <c r="AH519" s="50"/>
      <c r="AI519" s="50"/>
      <c r="AJ519" s="50"/>
      <c r="AK519" s="50"/>
      <c r="AL519" s="50"/>
      <c r="AM519" s="50"/>
      <c r="AN519" s="50"/>
      <c r="AO519" s="50"/>
      <c r="AP519" s="50"/>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c r="BM519" s="47"/>
      <c r="BN519" s="47"/>
      <c r="BO519" s="47"/>
      <c r="BP519" s="47"/>
      <c r="BQ519" s="47"/>
      <c r="BR519" s="47"/>
      <c r="BS519" s="47"/>
      <c r="BT519" s="47"/>
      <c r="BU519" s="47"/>
      <c r="BV519" s="47"/>
      <c r="BW519" s="47"/>
      <c r="BX519" s="47"/>
      <c r="BY519" s="47"/>
      <c r="BZ519" s="47"/>
      <c r="CA519" s="47"/>
      <c r="CB519" s="47"/>
      <c r="CC519" s="47"/>
      <c r="CD519" s="47"/>
      <c r="CE519" s="47"/>
      <c r="CF519" s="47"/>
      <c r="CG519" s="47"/>
      <c r="CH519" s="47"/>
      <c r="CI519" s="47"/>
      <c r="CJ519" s="47"/>
      <c r="CK519" s="47"/>
      <c r="CL519" s="47"/>
    </row>
    <row r="520" spans="1:90" ht="14.25">
      <c r="A520" s="167"/>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D520" s="50"/>
      <c r="AE520" s="50"/>
      <c r="AF520" s="50"/>
      <c r="AG520" s="50"/>
      <c r="AH520" s="50"/>
      <c r="AI520" s="50"/>
      <c r="AJ520" s="50"/>
      <c r="AK520" s="50"/>
      <c r="AL520" s="50"/>
      <c r="AM520" s="50"/>
      <c r="AN520" s="50"/>
      <c r="AO520" s="50"/>
      <c r="AP520" s="50"/>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c r="BM520" s="47"/>
      <c r="BN520" s="47"/>
      <c r="BO520" s="47"/>
      <c r="BP520" s="47"/>
      <c r="BQ520" s="47"/>
      <c r="BR520" s="47"/>
      <c r="BS520" s="47"/>
      <c r="BT520" s="47"/>
      <c r="BU520" s="47"/>
      <c r="BV520" s="47"/>
      <c r="BW520" s="47"/>
      <c r="BX520" s="47"/>
      <c r="BY520" s="47"/>
      <c r="BZ520" s="47"/>
      <c r="CA520" s="47"/>
      <c r="CB520" s="47"/>
      <c r="CC520" s="47"/>
      <c r="CD520" s="47"/>
      <c r="CE520" s="47"/>
      <c r="CF520" s="47"/>
      <c r="CG520" s="47"/>
      <c r="CH520" s="47"/>
      <c r="CI520" s="47"/>
      <c r="CJ520" s="47"/>
      <c r="CK520" s="47"/>
      <c r="CL520" s="47"/>
    </row>
    <row r="521" spans="1:90" ht="14.25">
      <c r="A521" s="167"/>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D521" s="50"/>
      <c r="AE521" s="50"/>
      <c r="AF521" s="50"/>
      <c r="AG521" s="50"/>
      <c r="AH521" s="50"/>
      <c r="AI521" s="50"/>
      <c r="AJ521" s="50"/>
      <c r="AK521" s="50"/>
      <c r="AL521" s="50"/>
      <c r="AM521" s="50"/>
      <c r="AN521" s="50"/>
      <c r="AO521" s="50"/>
      <c r="AP521" s="50"/>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c r="BM521" s="47"/>
      <c r="BN521" s="47"/>
      <c r="BO521" s="47"/>
      <c r="BP521" s="47"/>
      <c r="BQ521" s="47"/>
      <c r="BR521" s="47"/>
      <c r="BS521" s="47"/>
      <c r="BT521" s="47"/>
      <c r="BU521" s="47"/>
      <c r="BV521" s="47"/>
      <c r="BW521" s="47"/>
      <c r="BX521" s="47"/>
      <c r="BY521" s="47"/>
      <c r="BZ521" s="47"/>
      <c r="CA521" s="47"/>
      <c r="CB521" s="47"/>
      <c r="CC521" s="47"/>
      <c r="CD521" s="47"/>
      <c r="CE521" s="47"/>
      <c r="CF521" s="47"/>
      <c r="CG521" s="47"/>
      <c r="CH521" s="47"/>
      <c r="CI521" s="47"/>
      <c r="CJ521" s="47"/>
      <c r="CK521" s="47"/>
      <c r="CL521" s="47"/>
    </row>
    <row r="522" spans="1:90" ht="14.25">
      <c r="A522" s="167"/>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D522" s="50"/>
      <c r="AE522" s="50"/>
      <c r="AF522" s="50"/>
      <c r="AG522" s="50"/>
      <c r="AH522" s="50"/>
      <c r="AI522" s="50"/>
      <c r="AJ522" s="50"/>
      <c r="AK522" s="50"/>
      <c r="AL522" s="50"/>
      <c r="AM522" s="50"/>
      <c r="AN522" s="50"/>
      <c r="AO522" s="50"/>
      <c r="AP522" s="50"/>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c r="BM522" s="47"/>
      <c r="BN522" s="47"/>
      <c r="BO522" s="47"/>
      <c r="BP522" s="47"/>
      <c r="BQ522" s="47"/>
      <c r="BR522" s="47"/>
      <c r="BS522" s="47"/>
      <c r="BT522" s="47"/>
      <c r="BU522" s="47"/>
      <c r="BV522" s="47"/>
      <c r="BW522" s="47"/>
      <c r="BX522" s="47"/>
      <c r="BY522" s="47"/>
      <c r="BZ522" s="47"/>
      <c r="CA522" s="47"/>
      <c r="CB522" s="47"/>
      <c r="CC522" s="47"/>
      <c r="CD522" s="47"/>
      <c r="CE522" s="47"/>
      <c r="CF522" s="47"/>
      <c r="CG522" s="47"/>
      <c r="CH522" s="47"/>
      <c r="CI522" s="47"/>
      <c r="CJ522" s="47"/>
      <c r="CK522" s="47"/>
      <c r="CL522" s="47"/>
    </row>
    <row r="523" spans="1:90" ht="14.25">
      <c r="A523" s="167"/>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D523" s="50"/>
      <c r="AE523" s="50"/>
      <c r="AF523" s="50"/>
      <c r="AG523" s="50"/>
      <c r="AH523" s="50"/>
      <c r="AI523" s="50"/>
      <c r="AJ523" s="50"/>
      <c r="AK523" s="50"/>
      <c r="AL523" s="50"/>
      <c r="AM523" s="50"/>
      <c r="AN523" s="50"/>
      <c r="AO523" s="50"/>
      <c r="AP523" s="50"/>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c r="BM523" s="47"/>
      <c r="BN523" s="47"/>
      <c r="BO523" s="47"/>
      <c r="BP523" s="47"/>
      <c r="BQ523" s="47"/>
      <c r="BR523" s="47"/>
      <c r="BS523" s="47"/>
      <c r="BT523" s="47"/>
      <c r="BU523" s="47"/>
      <c r="BV523" s="47"/>
      <c r="BW523" s="47"/>
      <c r="BX523" s="47"/>
      <c r="BY523" s="47"/>
      <c r="BZ523" s="47"/>
      <c r="CA523" s="47"/>
      <c r="CB523" s="47"/>
      <c r="CC523" s="47"/>
      <c r="CD523" s="47"/>
      <c r="CE523" s="47"/>
      <c r="CF523" s="47"/>
      <c r="CG523" s="47"/>
      <c r="CH523" s="47"/>
      <c r="CI523" s="47"/>
      <c r="CJ523" s="47"/>
      <c r="CK523" s="47"/>
      <c r="CL523" s="47"/>
    </row>
    <row r="524" spans="1:90" ht="14.25">
      <c r="A524" s="167"/>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D524" s="50"/>
      <c r="AE524" s="50"/>
      <c r="AF524" s="50"/>
      <c r="AG524" s="50"/>
      <c r="AH524" s="50"/>
      <c r="AI524" s="50"/>
      <c r="AJ524" s="50"/>
      <c r="AK524" s="50"/>
      <c r="AL524" s="50"/>
      <c r="AM524" s="50"/>
      <c r="AN524" s="50"/>
      <c r="AO524" s="50"/>
      <c r="AP524" s="50"/>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c r="BM524" s="47"/>
      <c r="BN524" s="47"/>
      <c r="BO524" s="47"/>
      <c r="BP524" s="47"/>
      <c r="BQ524" s="47"/>
      <c r="BR524" s="47"/>
      <c r="BS524" s="47"/>
      <c r="BT524" s="47"/>
      <c r="BU524" s="47"/>
      <c r="BV524" s="47"/>
      <c r="BW524" s="47"/>
      <c r="BX524" s="47"/>
      <c r="BY524" s="47"/>
      <c r="BZ524" s="47"/>
      <c r="CA524" s="47"/>
      <c r="CB524" s="47"/>
      <c r="CC524" s="47"/>
      <c r="CD524" s="47"/>
      <c r="CE524" s="47"/>
      <c r="CF524" s="47"/>
      <c r="CG524" s="47"/>
      <c r="CH524" s="47"/>
      <c r="CI524" s="47"/>
      <c r="CJ524" s="47"/>
      <c r="CK524" s="47"/>
      <c r="CL524" s="47"/>
    </row>
    <row r="525" spans="1:90" ht="14.25">
      <c r="A525" s="167"/>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D525" s="50"/>
      <c r="AE525" s="50"/>
      <c r="AF525" s="50"/>
      <c r="AG525" s="50"/>
      <c r="AH525" s="50"/>
      <c r="AI525" s="50"/>
      <c r="AJ525" s="50"/>
      <c r="AK525" s="50"/>
      <c r="AL525" s="50"/>
      <c r="AM525" s="50"/>
      <c r="AN525" s="50"/>
      <c r="AO525" s="50"/>
      <c r="AP525" s="50"/>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c r="BM525" s="47"/>
      <c r="BN525" s="47"/>
      <c r="BO525" s="47"/>
      <c r="BP525" s="47"/>
      <c r="BQ525" s="47"/>
      <c r="BR525" s="47"/>
      <c r="BS525" s="47"/>
      <c r="BT525" s="47"/>
      <c r="BU525" s="47"/>
      <c r="BV525" s="47"/>
      <c r="BW525" s="47"/>
      <c r="BX525" s="47"/>
      <c r="BY525" s="47"/>
      <c r="BZ525" s="47"/>
      <c r="CA525" s="47"/>
      <c r="CB525" s="47"/>
      <c r="CC525" s="47"/>
      <c r="CD525" s="47"/>
      <c r="CE525" s="47"/>
      <c r="CF525" s="47"/>
      <c r="CG525" s="47"/>
      <c r="CH525" s="47"/>
      <c r="CI525" s="47"/>
      <c r="CJ525" s="47"/>
      <c r="CK525" s="47"/>
      <c r="CL525" s="47"/>
    </row>
    <row r="526" spans="1:90" ht="14.25">
      <c r="A526" s="167"/>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D526" s="50"/>
      <c r="AE526" s="50"/>
      <c r="AF526" s="50"/>
      <c r="AG526" s="50"/>
      <c r="AH526" s="50"/>
      <c r="AI526" s="50"/>
      <c r="AJ526" s="50"/>
      <c r="AK526" s="50"/>
      <c r="AL526" s="50"/>
      <c r="AM526" s="50"/>
      <c r="AN526" s="50"/>
      <c r="AO526" s="50"/>
      <c r="AP526" s="50"/>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c r="BM526" s="47"/>
      <c r="BN526" s="47"/>
      <c r="BO526" s="47"/>
      <c r="BP526" s="47"/>
      <c r="BQ526" s="47"/>
      <c r="BR526" s="47"/>
      <c r="BS526" s="47"/>
      <c r="BT526" s="47"/>
      <c r="BU526" s="47"/>
      <c r="BV526" s="47"/>
      <c r="BW526" s="47"/>
      <c r="BX526" s="47"/>
      <c r="BY526" s="47"/>
      <c r="BZ526" s="47"/>
      <c r="CA526" s="47"/>
      <c r="CB526" s="47"/>
      <c r="CC526" s="47"/>
      <c r="CD526" s="47"/>
      <c r="CE526" s="47"/>
      <c r="CF526" s="47"/>
      <c r="CG526" s="47"/>
      <c r="CH526" s="47"/>
      <c r="CI526" s="47"/>
      <c r="CJ526" s="47"/>
      <c r="CK526" s="47"/>
      <c r="CL526" s="47"/>
    </row>
    <row r="527" spans="1:90" ht="14.25">
      <c r="A527" s="167"/>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D527" s="50"/>
      <c r="AE527" s="50"/>
      <c r="AF527" s="50"/>
      <c r="AG527" s="50"/>
      <c r="AH527" s="50"/>
      <c r="AI527" s="50"/>
      <c r="AJ527" s="50"/>
      <c r="AK527" s="50"/>
      <c r="AL527" s="50"/>
      <c r="AM527" s="50"/>
      <c r="AN527" s="50"/>
      <c r="AO527" s="50"/>
      <c r="AP527" s="50"/>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c r="BM527" s="47"/>
      <c r="BN527" s="47"/>
      <c r="BO527" s="47"/>
      <c r="BP527" s="47"/>
      <c r="BQ527" s="47"/>
      <c r="BR527" s="47"/>
      <c r="BS527" s="47"/>
      <c r="BT527" s="47"/>
      <c r="BU527" s="47"/>
      <c r="BV527" s="47"/>
      <c r="BW527" s="47"/>
      <c r="BX527" s="47"/>
      <c r="BY527" s="47"/>
      <c r="BZ527" s="47"/>
      <c r="CA527" s="47"/>
      <c r="CB527" s="47"/>
      <c r="CC527" s="47"/>
      <c r="CD527" s="47"/>
      <c r="CE527" s="47"/>
      <c r="CF527" s="47"/>
      <c r="CG527" s="47"/>
      <c r="CH527" s="47"/>
      <c r="CI527" s="47"/>
      <c r="CJ527" s="47"/>
      <c r="CK527" s="47"/>
      <c r="CL527" s="47"/>
    </row>
    <row r="528" spans="1:90" ht="14.25">
      <c r="A528" s="167"/>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D528" s="50"/>
      <c r="AE528" s="50"/>
      <c r="AF528" s="50"/>
      <c r="AG528" s="50"/>
      <c r="AH528" s="50"/>
      <c r="AI528" s="50"/>
      <c r="AJ528" s="50"/>
      <c r="AK528" s="50"/>
      <c r="AL528" s="50"/>
      <c r="AM528" s="50"/>
      <c r="AN528" s="50"/>
      <c r="AO528" s="50"/>
      <c r="AP528" s="50"/>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c r="BM528" s="47"/>
      <c r="BN528" s="47"/>
      <c r="BO528" s="47"/>
      <c r="BP528" s="47"/>
      <c r="BQ528" s="47"/>
      <c r="BR528" s="47"/>
      <c r="BS528" s="47"/>
      <c r="BT528" s="47"/>
      <c r="BU528" s="47"/>
      <c r="BV528" s="47"/>
      <c r="BW528" s="47"/>
      <c r="BX528" s="47"/>
      <c r="BY528" s="47"/>
      <c r="BZ528" s="47"/>
      <c r="CA528" s="47"/>
      <c r="CB528" s="47"/>
      <c r="CC528" s="47"/>
      <c r="CD528" s="47"/>
      <c r="CE528" s="47"/>
      <c r="CF528" s="47"/>
      <c r="CG528" s="47"/>
      <c r="CH528" s="47"/>
      <c r="CI528" s="47"/>
      <c r="CJ528" s="47"/>
      <c r="CK528" s="47"/>
      <c r="CL528" s="47"/>
    </row>
    <row r="529" spans="1:90" ht="14.25">
      <c r="A529" s="167"/>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D529" s="50"/>
      <c r="AE529" s="50"/>
      <c r="AF529" s="50"/>
      <c r="AG529" s="50"/>
      <c r="AH529" s="50"/>
      <c r="AI529" s="50"/>
      <c r="AJ529" s="50"/>
      <c r="AK529" s="50"/>
      <c r="AL529" s="50"/>
      <c r="AM529" s="50"/>
      <c r="AN529" s="50"/>
      <c r="AO529" s="50"/>
      <c r="AP529" s="50"/>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c r="BM529" s="47"/>
      <c r="BN529" s="47"/>
      <c r="BO529" s="47"/>
      <c r="BP529" s="47"/>
      <c r="BQ529" s="47"/>
      <c r="BR529" s="47"/>
      <c r="BS529" s="47"/>
      <c r="BT529" s="47"/>
      <c r="BU529" s="47"/>
      <c r="BV529" s="47"/>
      <c r="BW529" s="47"/>
      <c r="BX529" s="47"/>
      <c r="BY529" s="47"/>
      <c r="BZ529" s="47"/>
      <c r="CA529" s="47"/>
      <c r="CB529" s="47"/>
      <c r="CC529" s="47"/>
      <c r="CD529" s="47"/>
      <c r="CE529" s="47"/>
      <c r="CF529" s="47"/>
      <c r="CG529" s="47"/>
      <c r="CH529" s="47"/>
      <c r="CI529" s="47"/>
      <c r="CJ529" s="47"/>
      <c r="CK529" s="47"/>
      <c r="CL529" s="47"/>
    </row>
    <row r="530" spans="1:90" ht="14.25">
      <c r="A530" s="167"/>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D530" s="50"/>
      <c r="AE530" s="50"/>
      <c r="AF530" s="50"/>
      <c r="AG530" s="50"/>
      <c r="AH530" s="50"/>
      <c r="AI530" s="50"/>
      <c r="AJ530" s="50"/>
      <c r="AK530" s="50"/>
      <c r="AL530" s="50"/>
      <c r="AM530" s="50"/>
      <c r="AN530" s="50"/>
      <c r="AO530" s="50"/>
      <c r="AP530" s="50"/>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c r="BM530" s="47"/>
      <c r="BN530" s="47"/>
      <c r="BO530" s="47"/>
      <c r="BP530" s="47"/>
      <c r="BQ530" s="47"/>
      <c r="BR530" s="47"/>
      <c r="BS530" s="47"/>
      <c r="BT530" s="47"/>
      <c r="BU530" s="47"/>
      <c r="BV530" s="47"/>
      <c r="BW530" s="47"/>
      <c r="BX530" s="47"/>
      <c r="BY530" s="47"/>
      <c r="BZ530" s="47"/>
      <c r="CA530" s="47"/>
      <c r="CB530" s="47"/>
      <c r="CC530" s="47"/>
      <c r="CD530" s="47"/>
      <c r="CE530" s="47"/>
      <c r="CF530" s="47"/>
      <c r="CG530" s="47"/>
      <c r="CH530" s="47"/>
      <c r="CI530" s="47"/>
      <c r="CJ530" s="47"/>
      <c r="CK530" s="47"/>
      <c r="CL530" s="47"/>
    </row>
    <row r="531" spans="1:90" ht="14.25">
      <c r="A531" s="167"/>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D531" s="50"/>
      <c r="AE531" s="50"/>
      <c r="AF531" s="50"/>
      <c r="AG531" s="50"/>
      <c r="AH531" s="50"/>
      <c r="AI531" s="50"/>
      <c r="AJ531" s="50"/>
      <c r="AK531" s="50"/>
      <c r="AL531" s="50"/>
      <c r="AM531" s="50"/>
      <c r="AN531" s="50"/>
      <c r="AO531" s="50"/>
      <c r="AP531" s="50"/>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c r="BM531" s="47"/>
      <c r="BN531" s="47"/>
      <c r="BO531" s="47"/>
      <c r="BP531" s="47"/>
      <c r="BQ531" s="47"/>
      <c r="BR531" s="47"/>
      <c r="BS531" s="47"/>
      <c r="BT531" s="47"/>
      <c r="BU531" s="47"/>
      <c r="BV531" s="47"/>
      <c r="BW531" s="47"/>
      <c r="BX531" s="47"/>
      <c r="BY531" s="47"/>
      <c r="BZ531" s="47"/>
      <c r="CA531" s="47"/>
      <c r="CB531" s="47"/>
      <c r="CC531" s="47"/>
      <c r="CD531" s="47"/>
      <c r="CE531" s="47"/>
      <c r="CF531" s="47"/>
      <c r="CG531" s="47"/>
      <c r="CH531" s="47"/>
      <c r="CI531" s="47"/>
      <c r="CJ531" s="47"/>
      <c r="CK531" s="47"/>
      <c r="CL531" s="47"/>
    </row>
    <row r="532" spans="1:90" ht="14.25">
      <c r="A532" s="167"/>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D532" s="50"/>
      <c r="AE532" s="50"/>
      <c r="AF532" s="50"/>
      <c r="AG532" s="50"/>
      <c r="AH532" s="50"/>
      <c r="AI532" s="50"/>
      <c r="AJ532" s="50"/>
      <c r="AK532" s="50"/>
      <c r="AL532" s="50"/>
      <c r="AM532" s="50"/>
      <c r="AN532" s="50"/>
      <c r="AO532" s="50"/>
      <c r="AP532" s="50"/>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c r="BM532" s="47"/>
      <c r="BN532" s="47"/>
      <c r="BO532" s="47"/>
      <c r="BP532" s="47"/>
      <c r="BQ532" s="47"/>
      <c r="BR532" s="47"/>
      <c r="BS532" s="47"/>
      <c r="BT532" s="47"/>
      <c r="BU532" s="47"/>
      <c r="BV532" s="47"/>
      <c r="BW532" s="47"/>
      <c r="BX532" s="47"/>
      <c r="BY532" s="47"/>
      <c r="BZ532" s="47"/>
      <c r="CA532" s="47"/>
      <c r="CB532" s="47"/>
      <c r="CC532" s="47"/>
      <c r="CD532" s="47"/>
      <c r="CE532" s="47"/>
      <c r="CF532" s="47"/>
      <c r="CG532" s="47"/>
      <c r="CH532" s="47"/>
      <c r="CI532" s="47"/>
      <c r="CJ532" s="47"/>
      <c r="CK532" s="47"/>
      <c r="CL532" s="47"/>
    </row>
    <row r="533" spans="1:90" ht="14.25">
      <c r="A533" s="167"/>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D533" s="50"/>
      <c r="AE533" s="50"/>
      <c r="AF533" s="50"/>
      <c r="AG533" s="50"/>
      <c r="AH533" s="50"/>
      <c r="AI533" s="50"/>
      <c r="AJ533" s="50"/>
      <c r="AK533" s="50"/>
      <c r="AL533" s="50"/>
      <c r="AM533" s="50"/>
      <c r="AN533" s="50"/>
      <c r="AO533" s="50"/>
      <c r="AP533" s="50"/>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c r="BM533" s="47"/>
      <c r="BN533" s="47"/>
      <c r="BO533" s="47"/>
      <c r="BP533" s="47"/>
      <c r="BQ533" s="47"/>
      <c r="BR533" s="47"/>
      <c r="BS533" s="47"/>
      <c r="BT533" s="47"/>
      <c r="BU533" s="47"/>
      <c r="BV533" s="47"/>
      <c r="BW533" s="47"/>
      <c r="BX533" s="47"/>
      <c r="BY533" s="47"/>
      <c r="BZ533" s="47"/>
      <c r="CA533" s="47"/>
      <c r="CB533" s="47"/>
      <c r="CC533" s="47"/>
      <c r="CD533" s="47"/>
      <c r="CE533" s="47"/>
      <c r="CF533" s="47"/>
      <c r="CG533" s="47"/>
      <c r="CH533" s="47"/>
      <c r="CI533" s="47"/>
      <c r="CJ533" s="47"/>
      <c r="CK533" s="47"/>
      <c r="CL533" s="47"/>
    </row>
    <row r="534" spans="1:90" ht="14.25">
      <c r="A534" s="167"/>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D534" s="50"/>
      <c r="AE534" s="50"/>
      <c r="AF534" s="50"/>
      <c r="AG534" s="50"/>
      <c r="AH534" s="50"/>
      <c r="AI534" s="50"/>
      <c r="AJ534" s="50"/>
      <c r="AK534" s="50"/>
      <c r="AL534" s="50"/>
      <c r="AM534" s="50"/>
      <c r="AN534" s="50"/>
      <c r="AO534" s="50"/>
      <c r="AP534" s="50"/>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c r="BM534" s="47"/>
      <c r="BN534" s="47"/>
      <c r="BO534" s="47"/>
      <c r="BP534" s="47"/>
      <c r="BQ534" s="47"/>
      <c r="BR534" s="47"/>
      <c r="BS534" s="47"/>
      <c r="BT534" s="47"/>
      <c r="BU534" s="47"/>
      <c r="BV534" s="47"/>
      <c r="BW534" s="47"/>
      <c r="BX534" s="47"/>
      <c r="BY534" s="47"/>
      <c r="BZ534" s="47"/>
      <c r="CA534" s="47"/>
      <c r="CB534" s="47"/>
      <c r="CC534" s="47"/>
      <c r="CD534" s="47"/>
      <c r="CE534" s="47"/>
      <c r="CF534" s="47"/>
      <c r="CG534" s="47"/>
      <c r="CH534" s="47"/>
      <c r="CI534" s="47"/>
      <c r="CJ534" s="47"/>
      <c r="CK534" s="47"/>
      <c r="CL534" s="47"/>
    </row>
    <row r="535" spans="1:90" ht="14.25">
      <c r="A535" s="167"/>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D535" s="50"/>
      <c r="AE535" s="50"/>
      <c r="AF535" s="50"/>
      <c r="AG535" s="50"/>
      <c r="AH535" s="50"/>
      <c r="AI535" s="50"/>
      <c r="AJ535" s="50"/>
      <c r="AK535" s="50"/>
      <c r="AL535" s="50"/>
      <c r="AM535" s="50"/>
      <c r="AN535" s="50"/>
      <c r="AO535" s="50"/>
      <c r="AP535" s="50"/>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c r="BM535" s="47"/>
      <c r="BN535" s="47"/>
      <c r="BO535" s="47"/>
      <c r="BP535" s="47"/>
      <c r="BQ535" s="47"/>
      <c r="BR535" s="47"/>
      <c r="BS535" s="47"/>
      <c r="BT535" s="47"/>
      <c r="BU535" s="47"/>
      <c r="BV535" s="47"/>
      <c r="BW535" s="47"/>
      <c r="BX535" s="47"/>
      <c r="BY535" s="47"/>
      <c r="BZ535" s="47"/>
      <c r="CA535" s="47"/>
      <c r="CB535" s="47"/>
      <c r="CC535" s="47"/>
      <c r="CD535" s="47"/>
      <c r="CE535" s="47"/>
      <c r="CF535" s="47"/>
      <c r="CG535" s="47"/>
      <c r="CH535" s="47"/>
      <c r="CI535" s="47"/>
      <c r="CJ535" s="47"/>
      <c r="CK535" s="47"/>
      <c r="CL535" s="47"/>
    </row>
    <row r="536" spans="1:90" ht="14.25">
      <c r="A536" s="167"/>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D536" s="50"/>
      <c r="AE536" s="50"/>
      <c r="AF536" s="50"/>
      <c r="AG536" s="50"/>
      <c r="AH536" s="50"/>
      <c r="AI536" s="50"/>
      <c r="AJ536" s="50"/>
      <c r="AK536" s="50"/>
      <c r="AL536" s="50"/>
      <c r="AM536" s="50"/>
      <c r="AN536" s="50"/>
      <c r="AO536" s="50"/>
      <c r="AP536" s="50"/>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c r="BM536" s="47"/>
      <c r="BN536" s="47"/>
      <c r="BO536" s="47"/>
      <c r="BP536" s="47"/>
      <c r="BQ536" s="47"/>
      <c r="BR536" s="47"/>
      <c r="BS536" s="47"/>
      <c r="BT536" s="47"/>
      <c r="BU536" s="47"/>
      <c r="BV536" s="47"/>
      <c r="BW536" s="47"/>
      <c r="BX536" s="47"/>
      <c r="BY536" s="47"/>
      <c r="BZ536" s="47"/>
      <c r="CA536" s="47"/>
      <c r="CB536" s="47"/>
      <c r="CC536" s="47"/>
      <c r="CD536" s="47"/>
      <c r="CE536" s="47"/>
      <c r="CF536" s="47"/>
      <c r="CG536" s="47"/>
      <c r="CH536" s="47"/>
      <c r="CI536" s="47"/>
      <c r="CJ536" s="47"/>
      <c r="CK536" s="47"/>
      <c r="CL536" s="47"/>
    </row>
    <row r="537" spans="1:90" ht="14.25">
      <c r="A537" s="167"/>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D537" s="50"/>
      <c r="AE537" s="50"/>
      <c r="AF537" s="50"/>
      <c r="AG537" s="50"/>
      <c r="AH537" s="50"/>
      <c r="AI537" s="50"/>
      <c r="AJ537" s="50"/>
      <c r="AK537" s="50"/>
      <c r="AL537" s="50"/>
      <c r="AM537" s="50"/>
      <c r="AN537" s="50"/>
      <c r="AO537" s="50"/>
      <c r="AP537" s="50"/>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c r="BM537" s="47"/>
      <c r="BN537" s="47"/>
      <c r="BO537" s="47"/>
      <c r="BP537" s="47"/>
      <c r="BQ537" s="47"/>
      <c r="BR537" s="47"/>
      <c r="BS537" s="47"/>
      <c r="BT537" s="47"/>
      <c r="BU537" s="47"/>
      <c r="BV537" s="47"/>
      <c r="BW537" s="47"/>
      <c r="BX537" s="47"/>
      <c r="BY537" s="47"/>
      <c r="BZ537" s="47"/>
      <c r="CA537" s="47"/>
      <c r="CB537" s="47"/>
      <c r="CC537" s="47"/>
      <c r="CD537" s="47"/>
      <c r="CE537" s="47"/>
      <c r="CF537" s="47"/>
      <c r="CG537" s="47"/>
      <c r="CH537" s="47"/>
      <c r="CI537" s="47"/>
      <c r="CJ537" s="47"/>
      <c r="CK537" s="47"/>
      <c r="CL537" s="47"/>
    </row>
    <row r="538" spans="1:90" ht="14.25">
      <c r="A538" s="167"/>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D538" s="50"/>
      <c r="AE538" s="50"/>
      <c r="AF538" s="50"/>
      <c r="AG538" s="50"/>
      <c r="AH538" s="50"/>
      <c r="AI538" s="50"/>
      <c r="AJ538" s="50"/>
      <c r="AK538" s="50"/>
      <c r="AL538" s="50"/>
      <c r="AM538" s="50"/>
      <c r="AN538" s="50"/>
      <c r="AO538" s="50"/>
      <c r="AP538" s="50"/>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c r="BM538" s="47"/>
      <c r="BN538" s="47"/>
      <c r="BO538" s="47"/>
      <c r="BP538" s="47"/>
      <c r="BQ538" s="47"/>
      <c r="BR538" s="47"/>
      <c r="BS538" s="47"/>
      <c r="BT538" s="47"/>
      <c r="BU538" s="47"/>
      <c r="BV538" s="47"/>
      <c r="BW538" s="47"/>
      <c r="BX538" s="47"/>
      <c r="BY538" s="47"/>
      <c r="BZ538" s="47"/>
      <c r="CA538" s="47"/>
      <c r="CB538" s="47"/>
      <c r="CC538" s="47"/>
      <c r="CD538" s="47"/>
      <c r="CE538" s="47"/>
      <c r="CF538" s="47"/>
      <c r="CG538" s="47"/>
      <c r="CH538" s="47"/>
      <c r="CI538" s="47"/>
      <c r="CJ538" s="47"/>
      <c r="CK538" s="47"/>
      <c r="CL538" s="47"/>
    </row>
    <row r="539" spans="1:90" ht="14.25">
      <c r="A539" s="167"/>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D539" s="50"/>
      <c r="AE539" s="50"/>
      <c r="AF539" s="50"/>
      <c r="AG539" s="50"/>
      <c r="AH539" s="50"/>
      <c r="AI539" s="50"/>
      <c r="AJ539" s="50"/>
      <c r="AK539" s="50"/>
      <c r="AL539" s="50"/>
      <c r="AM539" s="50"/>
      <c r="AN539" s="50"/>
      <c r="AO539" s="50"/>
      <c r="AP539" s="50"/>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c r="BM539" s="47"/>
      <c r="BN539" s="47"/>
      <c r="BO539" s="47"/>
      <c r="BP539" s="47"/>
      <c r="BQ539" s="47"/>
      <c r="BR539" s="47"/>
      <c r="BS539" s="47"/>
      <c r="BT539" s="47"/>
      <c r="BU539" s="47"/>
      <c r="BV539" s="47"/>
      <c r="BW539" s="47"/>
      <c r="BX539" s="47"/>
      <c r="BY539" s="47"/>
      <c r="BZ539" s="47"/>
      <c r="CA539" s="47"/>
      <c r="CB539" s="47"/>
      <c r="CC539" s="47"/>
      <c r="CD539" s="47"/>
      <c r="CE539" s="47"/>
      <c r="CF539" s="47"/>
      <c r="CG539" s="47"/>
      <c r="CH539" s="47"/>
      <c r="CI539" s="47"/>
      <c r="CJ539" s="47"/>
      <c r="CK539" s="47"/>
      <c r="CL539" s="47"/>
    </row>
    <row r="540" spans="1:90" ht="14.25">
      <c r="A540" s="167"/>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D540" s="50"/>
      <c r="AE540" s="50"/>
      <c r="AF540" s="50"/>
      <c r="AG540" s="50"/>
      <c r="AH540" s="50"/>
      <c r="AI540" s="50"/>
      <c r="AJ540" s="50"/>
      <c r="AK540" s="50"/>
      <c r="AL540" s="50"/>
      <c r="AM540" s="50"/>
      <c r="AN540" s="50"/>
      <c r="AO540" s="50"/>
      <c r="AP540" s="50"/>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c r="BM540" s="47"/>
      <c r="BN540" s="47"/>
      <c r="BO540" s="47"/>
      <c r="BP540" s="47"/>
      <c r="BQ540" s="47"/>
      <c r="BR540" s="47"/>
      <c r="BS540" s="47"/>
      <c r="BT540" s="47"/>
      <c r="BU540" s="47"/>
      <c r="BV540" s="47"/>
      <c r="BW540" s="47"/>
      <c r="BX540" s="47"/>
      <c r="BY540" s="47"/>
      <c r="BZ540" s="47"/>
      <c r="CA540" s="47"/>
      <c r="CB540" s="47"/>
      <c r="CC540" s="47"/>
      <c r="CD540" s="47"/>
      <c r="CE540" s="47"/>
      <c r="CF540" s="47"/>
      <c r="CG540" s="47"/>
      <c r="CH540" s="47"/>
      <c r="CI540" s="47"/>
      <c r="CJ540" s="47"/>
      <c r="CK540" s="47"/>
      <c r="CL540" s="47"/>
    </row>
    <row r="541" spans="1:90" ht="14.25">
      <c r="A541" s="167"/>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D541" s="50"/>
      <c r="AE541" s="50"/>
      <c r="AF541" s="50"/>
      <c r="AG541" s="50"/>
      <c r="AH541" s="50"/>
      <c r="AI541" s="50"/>
      <c r="AJ541" s="50"/>
      <c r="AK541" s="50"/>
      <c r="AL541" s="50"/>
      <c r="AM541" s="50"/>
      <c r="AN541" s="50"/>
      <c r="AO541" s="50"/>
      <c r="AP541" s="50"/>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c r="BM541" s="47"/>
      <c r="BN541" s="47"/>
      <c r="BO541" s="47"/>
      <c r="BP541" s="47"/>
      <c r="BQ541" s="47"/>
      <c r="BR541" s="47"/>
      <c r="BS541" s="47"/>
      <c r="BT541" s="47"/>
      <c r="BU541" s="47"/>
      <c r="BV541" s="47"/>
      <c r="BW541" s="47"/>
      <c r="BX541" s="47"/>
      <c r="BY541" s="47"/>
      <c r="BZ541" s="47"/>
      <c r="CA541" s="47"/>
      <c r="CB541" s="47"/>
      <c r="CC541" s="47"/>
      <c r="CD541" s="47"/>
      <c r="CE541" s="47"/>
      <c r="CF541" s="47"/>
      <c r="CG541" s="47"/>
      <c r="CH541" s="47"/>
      <c r="CI541" s="47"/>
      <c r="CJ541" s="47"/>
      <c r="CK541" s="47"/>
      <c r="CL541" s="47"/>
    </row>
    <row r="542" spans="1:90" ht="14.25">
      <c r="A542" s="167"/>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D542" s="50"/>
      <c r="AE542" s="50"/>
      <c r="AF542" s="50"/>
      <c r="AG542" s="50"/>
      <c r="AH542" s="50"/>
      <c r="AI542" s="50"/>
      <c r="AJ542" s="50"/>
      <c r="AK542" s="50"/>
      <c r="AL542" s="50"/>
      <c r="AM542" s="50"/>
      <c r="AN542" s="50"/>
      <c r="AO542" s="50"/>
      <c r="AP542" s="50"/>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c r="BM542" s="47"/>
      <c r="BN542" s="47"/>
      <c r="BO542" s="47"/>
      <c r="BP542" s="47"/>
      <c r="BQ542" s="47"/>
      <c r="BR542" s="47"/>
      <c r="BS542" s="47"/>
      <c r="BT542" s="47"/>
      <c r="BU542" s="47"/>
      <c r="BV542" s="47"/>
      <c r="BW542" s="47"/>
      <c r="BX542" s="47"/>
      <c r="BY542" s="47"/>
      <c r="BZ542" s="47"/>
      <c r="CA542" s="47"/>
      <c r="CB542" s="47"/>
      <c r="CC542" s="47"/>
      <c r="CD542" s="47"/>
      <c r="CE542" s="47"/>
      <c r="CF542" s="47"/>
      <c r="CG542" s="47"/>
      <c r="CH542" s="47"/>
      <c r="CI542" s="47"/>
      <c r="CJ542" s="47"/>
      <c r="CK542" s="47"/>
      <c r="CL542" s="47"/>
    </row>
    <row r="543" spans="1:90" ht="14.25">
      <c r="A543" s="167"/>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D543" s="50"/>
      <c r="AE543" s="50"/>
      <c r="AF543" s="50"/>
      <c r="AG543" s="50"/>
      <c r="AH543" s="50"/>
      <c r="AI543" s="50"/>
      <c r="AJ543" s="50"/>
      <c r="AK543" s="50"/>
      <c r="AL543" s="50"/>
      <c r="AM543" s="50"/>
      <c r="AN543" s="50"/>
      <c r="AO543" s="50"/>
      <c r="AP543" s="50"/>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c r="BM543" s="47"/>
      <c r="BN543" s="47"/>
      <c r="BO543" s="47"/>
      <c r="BP543" s="47"/>
      <c r="BQ543" s="47"/>
      <c r="BR543" s="47"/>
      <c r="BS543" s="47"/>
      <c r="BT543" s="47"/>
      <c r="BU543" s="47"/>
      <c r="BV543" s="47"/>
      <c r="BW543" s="47"/>
      <c r="BX543" s="47"/>
      <c r="BY543" s="47"/>
      <c r="BZ543" s="47"/>
      <c r="CA543" s="47"/>
      <c r="CB543" s="47"/>
      <c r="CC543" s="47"/>
      <c r="CD543" s="47"/>
      <c r="CE543" s="47"/>
      <c r="CF543" s="47"/>
      <c r="CG543" s="47"/>
      <c r="CH543" s="47"/>
      <c r="CI543" s="47"/>
      <c r="CJ543" s="47"/>
      <c r="CK543" s="47"/>
      <c r="CL543" s="47"/>
    </row>
    <row r="544" spans="1:90" ht="14.25">
      <c r="A544" s="167"/>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D544" s="50"/>
      <c r="AE544" s="50"/>
      <c r="AF544" s="50"/>
      <c r="AG544" s="50"/>
      <c r="AH544" s="50"/>
      <c r="AI544" s="50"/>
      <c r="AJ544" s="50"/>
      <c r="AK544" s="50"/>
      <c r="AL544" s="50"/>
      <c r="AM544" s="50"/>
      <c r="AN544" s="50"/>
      <c r="AO544" s="50"/>
      <c r="AP544" s="50"/>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c r="BM544" s="47"/>
      <c r="BN544" s="47"/>
      <c r="BO544" s="47"/>
      <c r="BP544" s="47"/>
      <c r="BQ544" s="47"/>
      <c r="BR544" s="47"/>
      <c r="BS544" s="47"/>
      <c r="BT544" s="47"/>
      <c r="BU544" s="47"/>
      <c r="BV544" s="47"/>
      <c r="BW544" s="47"/>
      <c r="BX544" s="47"/>
      <c r="BY544" s="47"/>
      <c r="BZ544" s="47"/>
      <c r="CA544" s="47"/>
      <c r="CB544" s="47"/>
      <c r="CC544" s="47"/>
      <c r="CD544" s="47"/>
      <c r="CE544" s="47"/>
      <c r="CF544" s="47"/>
      <c r="CG544" s="47"/>
      <c r="CH544" s="47"/>
      <c r="CI544" s="47"/>
      <c r="CJ544" s="47"/>
      <c r="CK544" s="47"/>
      <c r="CL544" s="47"/>
    </row>
    <row r="545" spans="1:90" ht="14.25">
      <c r="A545" s="167"/>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D545" s="50"/>
      <c r="AE545" s="50"/>
      <c r="AF545" s="50"/>
      <c r="AG545" s="50"/>
      <c r="AH545" s="50"/>
      <c r="AI545" s="50"/>
      <c r="AJ545" s="50"/>
      <c r="AK545" s="50"/>
      <c r="AL545" s="50"/>
      <c r="AM545" s="50"/>
      <c r="AN545" s="50"/>
      <c r="AO545" s="50"/>
      <c r="AP545" s="50"/>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c r="BM545" s="47"/>
      <c r="BN545" s="47"/>
      <c r="BO545" s="47"/>
      <c r="BP545" s="47"/>
      <c r="BQ545" s="47"/>
      <c r="BR545" s="47"/>
      <c r="BS545" s="47"/>
      <c r="BT545" s="47"/>
      <c r="BU545" s="47"/>
      <c r="BV545" s="47"/>
      <c r="BW545" s="47"/>
      <c r="BX545" s="47"/>
      <c r="BY545" s="47"/>
      <c r="BZ545" s="47"/>
      <c r="CA545" s="47"/>
      <c r="CB545" s="47"/>
      <c r="CC545" s="47"/>
      <c r="CD545" s="47"/>
      <c r="CE545" s="47"/>
      <c r="CF545" s="47"/>
      <c r="CG545" s="47"/>
      <c r="CH545" s="47"/>
      <c r="CI545" s="47"/>
      <c r="CJ545" s="47"/>
      <c r="CK545" s="47"/>
      <c r="CL545" s="47"/>
    </row>
    <row r="546" spans="1:90" ht="14.25">
      <c r="A546" s="167"/>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D546" s="50"/>
      <c r="AE546" s="50"/>
      <c r="AF546" s="50"/>
      <c r="AG546" s="50"/>
      <c r="AH546" s="50"/>
      <c r="AI546" s="50"/>
      <c r="AJ546" s="50"/>
      <c r="AK546" s="50"/>
      <c r="AL546" s="50"/>
      <c r="AM546" s="50"/>
      <c r="AN546" s="50"/>
      <c r="AO546" s="50"/>
      <c r="AP546" s="50"/>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c r="BM546" s="47"/>
      <c r="BN546" s="47"/>
      <c r="BO546" s="47"/>
      <c r="BP546" s="47"/>
      <c r="BQ546" s="47"/>
      <c r="BR546" s="47"/>
      <c r="BS546" s="47"/>
      <c r="BT546" s="47"/>
      <c r="BU546" s="47"/>
      <c r="BV546" s="47"/>
      <c r="BW546" s="47"/>
      <c r="BX546" s="47"/>
      <c r="BY546" s="47"/>
      <c r="BZ546" s="47"/>
      <c r="CA546" s="47"/>
      <c r="CB546" s="47"/>
      <c r="CC546" s="47"/>
      <c r="CD546" s="47"/>
      <c r="CE546" s="47"/>
      <c r="CF546" s="47"/>
      <c r="CG546" s="47"/>
      <c r="CH546" s="47"/>
      <c r="CI546" s="47"/>
      <c r="CJ546" s="47"/>
      <c r="CK546" s="47"/>
      <c r="CL546" s="47"/>
    </row>
    <row r="547" spans="1:90" ht="14.25">
      <c r="A547" s="167"/>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D547" s="50"/>
      <c r="AE547" s="50"/>
      <c r="AF547" s="50"/>
      <c r="AG547" s="50"/>
      <c r="AH547" s="50"/>
      <c r="AI547" s="50"/>
      <c r="AJ547" s="50"/>
      <c r="AK547" s="50"/>
      <c r="AL547" s="50"/>
      <c r="AM547" s="50"/>
      <c r="AN547" s="50"/>
      <c r="AO547" s="50"/>
      <c r="AP547" s="50"/>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c r="BM547" s="47"/>
      <c r="BN547" s="47"/>
      <c r="BO547" s="47"/>
      <c r="BP547" s="47"/>
      <c r="BQ547" s="47"/>
      <c r="BR547" s="47"/>
      <c r="BS547" s="47"/>
      <c r="BT547" s="47"/>
      <c r="BU547" s="47"/>
      <c r="BV547" s="47"/>
      <c r="BW547" s="47"/>
      <c r="BX547" s="47"/>
      <c r="BY547" s="47"/>
      <c r="BZ547" s="47"/>
      <c r="CA547" s="47"/>
      <c r="CB547" s="47"/>
      <c r="CC547" s="47"/>
      <c r="CD547" s="47"/>
      <c r="CE547" s="47"/>
      <c r="CF547" s="47"/>
      <c r="CG547" s="47"/>
      <c r="CH547" s="47"/>
      <c r="CI547" s="47"/>
      <c r="CJ547" s="47"/>
      <c r="CK547" s="47"/>
      <c r="CL547" s="47"/>
    </row>
    <row r="548" spans="1:90" ht="14.25">
      <c r="A548" s="167"/>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D548" s="50"/>
      <c r="AE548" s="50"/>
      <c r="AF548" s="50"/>
      <c r="AG548" s="50"/>
      <c r="AH548" s="50"/>
      <c r="AI548" s="50"/>
      <c r="AJ548" s="50"/>
      <c r="AK548" s="50"/>
      <c r="AL548" s="50"/>
      <c r="AM548" s="50"/>
      <c r="AN548" s="50"/>
      <c r="AO548" s="50"/>
      <c r="AP548" s="50"/>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c r="BM548" s="47"/>
      <c r="BN548" s="47"/>
      <c r="BO548" s="47"/>
      <c r="BP548" s="47"/>
      <c r="BQ548" s="47"/>
      <c r="BR548" s="47"/>
      <c r="BS548" s="47"/>
      <c r="BT548" s="47"/>
      <c r="BU548" s="47"/>
      <c r="BV548" s="47"/>
      <c r="BW548" s="47"/>
      <c r="BX548" s="47"/>
      <c r="BY548" s="47"/>
      <c r="BZ548" s="47"/>
      <c r="CA548" s="47"/>
      <c r="CB548" s="47"/>
      <c r="CC548" s="47"/>
      <c r="CD548" s="47"/>
      <c r="CE548" s="47"/>
      <c r="CF548" s="47"/>
      <c r="CG548" s="47"/>
      <c r="CH548" s="47"/>
      <c r="CI548" s="47"/>
      <c r="CJ548" s="47"/>
      <c r="CK548" s="47"/>
      <c r="CL548" s="47"/>
    </row>
    <row r="549" spans="1:90" ht="14.25">
      <c r="A549" s="167"/>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D549" s="50"/>
      <c r="AE549" s="50"/>
      <c r="AF549" s="50"/>
      <c r="AG549" s="50"/>
      <c r="AH549" s="50"/>
      <c r="AI549" s="50"/>
      <c r="AJ549" s="50"/>
      <c r="AK549" s="50"/>
      <c r="AL549" s="50"/>
      <c r="AM549" s="50"/>
      <c r="AN549" s="50"/>
      <c r="AO549" s="50"/>
      <c r="AP549" s="50"/>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c r="BM549" s="47"/>
      <c r="BN549" s="47"/>
      <c r="BO549" s="47"/>
      <c r="BP549" s="47"/>
      <c r="BQ549" s="47"/>
      <c r="BR549" s="47"/>
      <c r="BS549" s="47"/>
      <c r="BT549" s="47"/>
      <c r="BU549" s="47"/>
      <c r="BV549" s="47"/>
      <c r="BW549" s="47"/>
      <c r="BX549" s="47"/>
      <c r="BY549" s="47"/>
      <c r="BZ549" s="47"/>
      <c r="CA549" s="47"/>
      <c r="CB549" s="47"/>
      <c r="CC549" s="47"/>
      <c r="CD549" s="47"/>
      <c r="CE549" s="47"/>
      <c r="CF549" s="47"/>
      <c r="CG549" s="47"/>
      <c r="CH549" s="47"/>
      <c r="CI549" s="47"/>
      <c r="CJ549" s="47"/>
      <c r="CK549" s="47"/>
      <c r="CL549" s="47"/>
    </row>
    <row r="550" spans="1:90" ht="14.25">
      <c r="A550" s="167"/>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D550" s="50"/>
      <c r="AE550" s="50"/>
      <c r="AF550" s="50"/>
      <c r="AG550" s="50"/>
      <c r="AH550" s="50"/>
      <c r="AI550" s="50"/>
      <c r="AJ550" s="50"/>
      <c r="AK550" s="50"/>
      <c r="AL550" s="50"/>
      <c r="AM550" s="50"/>
      <c r="AN550" s="50"/>
      <c r="AO550" s="50"/>
      <c r="AP550" s="50"/>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c r="BM550" s="47"/>
      <c r="BN550" s="47"/>
      <c r="BO550" s="47"/>
      <c r="BP550" s="47"/>
      <c r="BQ550" s="47"/>
      <c r="BR550" s="47"/>
      <c r="BS550" s="47"/>
      <c r="BT550" s="47"/>
      <c r="BU550" s="47"/>
      <c r="BV550" s="47"/>
      <c r="BW550" s="47"/>
      <c r="BX550" s="47"/>
      <c r="BY550" s="47"/>
      <c r="BZ550" s="47"/>
      <c r="CA550" s="47"/>
      <c r="CB550" s="47"/>
      <c r="CC550" s="47"/>
      <c r="CD550" s="47"/>
      <c r="CE550" s="47"/>
      <c r="CF550" s="47"/>
      <c r="CG550" s="47"/>
      <c r="CH550" s="47"/>
      <c r="CI550" s="47"/>
      <c r="CJ550" s="47"/>
      <c r="CK550" s="47"/>
      <c r="CL550" s="47"/>
    </row>
    <row r="551" spans="1:90" ht="14.25">
      <c r="A551" s="167"/>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D551" s="50"/>
      <c r="AE551" s="50"/>
      <c r="AF551" s="50"/>
      <c r="AG551" s="50"/>
      <c r="AH551" s="50"/>
      <c r="AI551" s="50"/>
      <c r="AJ551" s="50"/>
      <c r="AK551" s="50"/>
      <c r="AL551" s="50"/>
      <c r="AM551" s="50"/>
      <c r="AN551" s="50"/>
      <c r="AO551" s="50"/>
      <c r="AP551" s="50"/>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c r="BM551" s="47"/>
      <c r="BN551" s="47"/>
      <c r="BO551" s="47"/>
      <c r="BP551" s="47"/>
      <c r="BQ551" s="47"/>
      <c r="BR551" s="47"/>
      <c r="BS551" s="47"/>
      <c r="BT551" s="47"/>
      <c r="BU551" s="47"/>
      <c r="BV551" s="47"/>
      <c r="BW551" s="47"/>
      <c r="BX551" s="47"/>
      <c r="BY551" s="47"/>
      <c r="BZ551" s="47"/>
      <c r="CA551" s="47"/>
      <c r="CB551" s="47"/>
      <c r="CC551" s="47"/>
      <c r="CD551" s="47"/>
      <c r="CE551" s="47"/>
      <c r="CF551" s="47"/>
      <c r="CG551" s="47"/>
      <c r="CH551" s="47"/>
      <c r="CI551" s="47"/>
      <c r="CJ551" s="47"/>
      <c r="CK551" s="47"/>
      <c r="CL551" s="47"/>
    </row>
    <row r="552" spans="1:90" ht="14.25">
      <c r="A552" s="167"/>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D552" s="50"/>
      <c r="AE552" s="50"/>
      <c r="AF552" s="50"/>
      <c r="AG552" s="50"/>
      <c r="AH552" s="50"/>
      <c r="AI552" s="50"/>
      <c r="AJ552" s="50"/>
      <c r="AK552" s="50"/>
      <c r="AL552" s="50"/>
      <c r="AM552" s="50"/>
      <c r="AN552" s="50"/>
      <c r="AO552" s="50"/>
      <c r="AP552" s="50"/>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c r="BM552" s="47"/>
      <c r="BN552" s="47"/>
      <c r="BO552" s="47"/>
      <c r="BP552" s="47"/>
      <c r="BQ552" s="47"/>
      <c r="BR552" s="47"/>
      <c r="BS552" s="47"/>
      <c r="BT552" s="47"/>
      <c r="BU552" s="47"/>
      <c r="BV552" s="47"/>
      <c r="BW552" s="47"/>
      <c r="BX552" s="47"/>
      <c r="BY552" s="47"/>
      <c r="BZ552" s="47"/>
      <c r="CA552" s="47"/>
      <c r="CB552" s="47"/>
      <c r="CC552" s="47"/>
      <c r="CD552" s="47"/>
      <c r="CE552" s="47"/>
      <c r="CF552" s="47"/>
      <c r="CG552" s="47"/>
      <c r="CH552" s="47"/>
      <c r="CI552" s="47"/>
      <c r="CJ552" s="47"/>
      <c r="CK552" s="47"/>
      <c r="CL552" s="47"/>
    </row>
    <row r="553" spans="1:90" ht="14.25">
      <c r="A553" s="167"/>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D553" s="50"/>
      <c r="AE553" s="50"/>
      <c r="AF553" s="50"/>
      <c r="AG553" s="50"/>
      <c r="AH553" s="50"/>
      <c r="AI553" s="50"/>
      <c r="AJ553" s="50"/>
      <c r="AK553" s="50"/>
      <c r="AL553" s="50"/>
      <c r="AM553" s="50"/>
      <c r="AN553" s="50"/>
      <c r="AO553" s="50"/>
      <c r="AP553" s="50"/>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c r="BM553" s="47"/>
      <c r="BN553" s="47"/>
      <c r="BO553" s="47"/>
      <c r="BP553" s="47"/>
      <c r="BQ553" s="47"/>
      <c r="BR553" s="47"/>
      <c r="BS553" s="47"/>
      <c r="BT553" s="47"/>
      <c r="BU553" s="47"/>
      <c r="BV553" s="47"/>
      <c r="BW553" s="47"/>
      <c r="BX553" s="47"/>
      <c r="BY553" s="47"/>
      <c r="BZ553" s="47"/>
      <c r="CA553" s="47"/>
      <c r="CB553" s="47"/>
      <c r="CC553" s="47"/>
      <c r="CD553" s="47"/>
      <c r="CE553" s="47"/>
      <c r="CF553" s="47"/>
      <c r="CG553" s="47"/>
      <c r="CH553" s="47"/>
      <c r="CI553" s="47"/>
      <c r="CJ553" s="47"/>
      <c r="CK553" s="47"/>
      <c r="CL553" s="47"/>
    </row>
    <row r="554" spans="1:90" ht="14.25">
      <c r="A554" s="167"/>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D554" s="50"/>
      <c r="AE554" s="50"/>
      <c r="AF554" s="50"/>
      <c r="AG554" s="50"/>
      <c r="AH554" s="50"/>
      <c r="AI554" s="50"/>
      <c r="AJ554" s="50"/>
      <c r="AK554" s="50"/>
      <c r="AL554" s="50"/>
      <c r="AM554" s="50"/>
      <c r="AN554" s="50"/>
      <c r="AO554" s="50"/>
      <c r="AP554" s="50"/>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c r="BM554" s="47"/>
      <c r="BN554" s="47"/>
      <c r="BO554" s="47"/>
      <c r="BP554" s="47"/>
      <c r="BQ554" s="47"/>
      <c r="BR554" s="47"/>
      <c r="BS554" s="47"/>
      <c r="BT554" s="47"/>
      <c r="BU554" s="47"/>
      <c r="BV554" s="47"/>
      <c r="BW554" s="47"/>
      <c r="BX554" s="47"/>
      <c r="BY554" s="47"/>
      <c r="BZ554" s="47"/>
      <c r="CA554" s="47"/>
      <c r="CB554" s="47"/>
      <c r="CC554" s="47"/>
      <c r="CD554" s="47"/>
      <c r="CE554" s="47"/>
      <c r="CF554" s="47"/>
      <c r="CG554" s="47"/>
      <c r="CH554" s="47"/>
      <c r="CI554" s="47"/>
      <c r="CJ554" s="47"/>
      <c r="CK554" s="47"/>
      <c r="CL554" s="47"/>
    </row>
    <row r="555" spans="1:90" ht="14.25">
      <c r="A555" s="167"/>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D555" s="50"/>
      <c r="AE555" s="50"/>
      <c r="AF555" s="50"/>
      <c r="AG555" s="50"/>
      <c r="AH555" s="50"/>
      <c r="AI555" s="50"/>
      <c r="AJ555" s="50"/>
      <c r="AK555" s="50"/>
      <c r="AL555" s="50"/>
      <c r="AM555" s="50"/>
      <c r="AN555" s="50"/>
      <c r="AO555" s="50"/>
      <c r="AP555" s="50"/>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c r="BM555" s="47"/>
      <c r="BN555" s="47"/>
      <c r="BO555" s="47"/>
      <c r="BP555" s="47"/>
      <c r="BQ555" s="47"/>
      <c r="BR555" s="47"/>
      <c r="BS555" s="47"/>
      <c r="BT555" s="47"/>
      <c r="BU555" s="47"/>
      <c r="BV555" s="47"/>
      <c r="BW555" s="47"/>
      <c r="BX555" s="47"/>
      <c r="BY555" s="47"/>
      <c r="BZ555" s="47"/>
      <c r="CA555" s="47"/>
      <c r="CB555" s="47"/>
      <c r="CC555" s="47"/>
      <c r="CD555" s="47"/>
      <c r="CE555" s="47"/>
      <c r="CF555" s="47"/>
      <c r="CG555" s="47"/>
      <c r="CH555" s="47"/>
      <c r="CI555" s="47"/>
      <c r="CJ555" s="47"/>
      <c r="CK555" s="47"/>
      <c r="CL555" s="47"/>
    </row>
    <row r="556" spans="1:90" ht="14.25">
      <c r="A556" s="167"/>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D556" s="50"/>
      <c r="AE556" s="50"/>
      <c r="AF556" s="50"/>
      <c r="AG556" s="50"/>
      <c r="AH556" s="50"/>
      <c r="AI556" s="50"/>
      <c r="AJ556" s="50"/>
      <c r="AK556" s="50"/>
      <c r="AL556" s="50"/>
      <c r="AM556" s="50"/>
      <c r="AN556" s="50"/>
      <c r="AO556" s="50"/>
      <c r="AP556" s="50"/>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c r="BM556" s="47"/>
      <c r="BN556" s="47"/>
      <c r="BO556" s="47"/>
      <c r="BP556" s="47"/>
      <c r="BQ556" s="47"/>
      <c r="BR556" s="47"/>
      <c r="BS556" s="47"/>
      <c r="BT556" s="47"/>
      <c r="BU556" s="47"/>
      <c r="BV556" s="47"/>
      <c r="BW556" s="47"/>
      <c r="BX556" s="47"/>
      <c r="BY556" s="47"/>
      <c r="BZ556" s="47"/>
      <c r="CA556" s="47"/>
      <c r="CB556" s="47"/>
      <c r="CC556" s="47"/>
      <c r="CD556" s="47"/>
      <c r="CE556" s="47"/>
      <c r="CF556" s="47"/>
      <c r="CG556" s="47"/>
      <c r="CH556" s="47"/>
      <c r="CI556" s="47"/>
      <c r="CJ556" s="47"/>
      <c r="CK556" s="47"/>
      <c r="CL556" s="47"/>
    </row>
    <row r="557" spans="1:90" ht="14.25">
      <c r="A557" s="167"/>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D557" s="50"/>
      <c r="AE557" s="50"/>
      <c r="AF557" s="50"/>
      <c r="AG557" s="50"/>
      <c r="AH557" s="50"/>
      <c r="AI557" s="50"/>
      <c r="AJ557" s="50"/>
      <c r="AK557" s="50"/>
      <c r="AL557" s="50"/>
      <c r="AM557" s="50"/>
      <c r="AN557" s="50"/>
      <c r="AO557" s="50"/>
      <c r="AP557" s="50"/>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c r="BM557" s="47"/>
      <c r="BN557" s="47"/>
      <c r="BO557" s="47"/>
      <c r="BP557" s="47"/>
      <c r="BQ557" s="47"/>
      <c r="BR557" s="47"/>
      <c r="BS557" s="47"/>
      <c r="BT557" s="47"/>
      <c r="BU557" s="47"/>
      <c r="BV557" s="47"/>
      <c r="BW557" s="47"/>
      <c r="BX557" s="47"/>
      <c r="BY557" s="47"/>
      <c r="BZ557" s="47"/>
      <c r="CA557" s="47"/>
      <c r="CB557" s="47"/>
      <c r="CC557" s="47"/>
      <c r="CD557" s="47"/>
      <c r="CE557" s="47"/>
      <c r="CF557" s="47"/>
      <c r="CG557" s="47"/>
      <c r="CH557" s="47"/>
      <c r="CI557" s="47"/>
      <c r="CJ557" s="47"/>
      <c r="CK557" s="47"/>
      <c r="CL557" s="47"/>
    </row>
    <row r="558" spans="1:90" ht="14.25">
      <c r="A558" s="167"/>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D558" s="50"/>
      <c r="AE558" s="50"/>
      <c r="AF558" s="50"/>
      <c r="AG558" s="50"/>
      <c r="AH558" s="50"/>
      <c r="AI558" s="50"/>
      <c r="AJ558" s="50"/>
      <c r="AK558" s="50"/>
      <c r="AL558" s="50"/>
      <c r="AM558" s="50"/>
      <c r="AN558" s="50"/>
      <c r="AO558" s="50"/>
      <c r="AP558" s="50"/>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c r="BM558" s="47"/>
      <c r="BN558" s="47"/>
      <c r="BO558" s="47"/>
      <c r="BP558" s="47"/>
      <c r="BQ558" s="47"/>
      <c r="BR558" s="47"/>
      <c r="BS558" s="47"/>
      <c r="BT558" s="47"/>
      <c r="BU558" s="47"/>
      <c r="BV558" s="47"/>
      <c r="BW558" s="47"/>
      <c r="BX558" s="47"/>
      <c r="BY558" s="47"/>
      <c r="BZ558" s="47"/>
      <c r="CA558" s="47"/>
      <c r="CB558" s="47"/>
      <c r="CC558" s="47"/>
      <c r="CD558" s="47"/>
      <c r="CE558" s="47"/>
      <c r="CF558" s="47"/>
      <c r="CG558" s="47"/>
      <c r="CH558" s="47"/>
      <c r="CI558" s="47"/>
      <c r="CJ558" s="47"/>
      <c r="CK558" s="47"/>
      <c r="CL558" s="47"/>
    </row>
    <row r="559" spans="1:90" ht="14.25">
      <c r="A559" s="167"/>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D559" s="50"/>
      <c r="AE559" s="50"/>
      <c r="AF559" s="50"/>
      <c r="AG559" s="50"/>
      <c r="AH559" s="50"/>
      <c r="AI559" s="50"/>
      <c r="AJ559" s="50"/>
      <c r="AK559" s="50"/>
      <c r="AL559" s="50"/>
      <c r="AM559" s="50"/>
      <c r="AN559" s="50"/>
      <c r="AO559" s="50"/>
      <c r="AP559" s="50"/>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c r="BM559" s="47"/>
      <c r="BN559" s="47"/>
      <c r="BO559" s="47"/>
      <c r="BP559" s="47"/>
      <c r="BQ559" s="47"/>
      <c r="BR559" s="47"/>
      <c r="BS559" s="47"/>
      <c r="BT559" s="47"/>
      <c r="BU559" s="47"/>
      <c r="BV559" s="47"/>
      <c r="BW559" s="47"/>
      <c r="BX559" s="47"/>
      <c r="BY559" s="47"/>
      <c r="BZ559" s="47"/>
      <c r="CA559" s="47"/>
      <c r="CB559" s="47"/>
      <c r="CC559" s="47"/>
      <c r="CD559" s="47"/>
      <c r="CE559" s="47"/>
      <c r="CF559" s="47"/>
      <c r="CG559" s="47"/>
      <c r="CH559" s="47"/>
      <c r="CI559" s="47"/>
      <c r="CJ559" s="47"/>
      <c r="CK559" s="47"/>
      <c r="CL559" s="47"/>
    </row>
    <row r="560" spans="1:90" ht="14.25">
      <c r="A560" s="167"/>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D560" s="50"/>
      <c r="AE560" s="50"/>
      <c r="AF560" s="50"/>
      <c r="AG560" s="50"/>
      <c r="AH560" s="50"/>
      <c r="AI560" s="50"/>
      <c r="AJ560" s="50"/>
      <c r="AK560" s="50"/>
      <c r="AL560" s="50"/>
      <c r="AM560" s="50"/>
      <c r="AN560" s="50"/>
      <c r="AO560" s="50"/>
      <c r="AP560" s="50"/>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c r="BM560" s="47"/>
      <c r="BN560" s="47"/>
      <c r="BO560" s="47"/>
      <c r="BP560" s="47"/>
      <c r="BQ560" s="47"/>
      <c r="BR560" s="47"/>
      <c r="BS560" s="47"/>
      <c r="BT560" s="47"/>
      <c r="BU560" s="47"/>
      <c r="BV560" s="47"/>
      <c r="BW560" s="47"/>
      <c r="BX560" s="47"/>
      <c r="BY560" s="47"/>
      <c r="BZ560" s="47"/>
      <c r="CA560" s="47"/>
      <c r="CB560" s="47"/>
      <c r="CC560" s="47"/>
      <c r="CD560" s="47"/>
      <c r="CE560" s="47"/>
      <c r="CF560" s="47"/>
      <c r="CG560" s="47"/>
      <c r="CH560" s="47"/>
      <c r="CI560" s="47"/>
      <c r="CJ560" s="47"/>
      <c r="CK560" s="47"/>
      <c r="CL560" s="47"/>
    </row>
    <row r="561" spans="1:90" ht="14.25">
      <c r="A561" s="167"/>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D561" s="50"/>
      <c r="AE561" s="50"/>
      <c r="AF561" s="50"/>
      <c r="AG561" s="50"/>
      <c r="AH561" s="50"/>
      <c r="AI561" s="50"/>
      <c r="AJ561" s="50"/>
      <c r="AK561" s="50"/>
      <c r="AL561" s="50"/>
      <c r="AM561" s="50"/>
      <c r="AN561" s="50"/>
      <c r="AO561" s="50"/>
      <c r="AP561" s="50"/>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c r="BM561" s="47"/>
      <c r="BN561" s="47"/>
      <c r="BO561" s="47"/>
      <c r="BP561" s="47"/>
      <c r="BQ561" s="47"/>
      <c r="BR561" s="47"/>
      <c r="BS561" s="47"/>
      <c r="BT561" s="47"/>
      <c r="BU561" s="47"/>
      <c r="BV561" s="47"/>
      <c r="BW561" s="47"/>
      <c r="BX561" s="47"/>
      <c r="BY561" s="47"/>
      <c r="BZ561" s="47"/>
      <c r="CA561" s="47"/>
      <c r="CB561" s="47"/>
      <c r="CC561" s="47"/>
      <c r="CD561" s="47"/>
      <c r="CE561" s="47"/>
      <c r="CF561" s="47"/>
      <c r="CG561" s="47"/>
      <c r="CH561" s="47"/>
      <c r="CI561" s="47"/>
      <c r="CJ561" s="47"/>
      <c r="CK561" s="47"/>
      <c r="CL561" s="47"/>
    </row>
    <row r="562" spans="1:90" ht="14.25">
      <c r="A562" s="167"/>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D562" s="50"/>
      <c r="AE562" s="50"/>
      <c r="AF562" s="50"/>
      <c r="AG562" s="50"/>
      <c r="AH562" s="50"/>
      <c r="AI562" s="50"/>
      <c r="AJ562" s="50"/>
      <c r="AK562" s="50"/>
      <c r="AL562" s="50"/>
      <c r="AM562" s="50"/>
      <c r="AN562" s="50"/>
      <c r="AO562" s="50"/>
      <c r="AP562" s="50"/>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c r="BM562" s="47"/>
      <c r="BN562" s="47"/>
      <c r="BO562" s="47"/>
      <c r="BP562" s="47"/>
      <c r="BQ562" s="47"/>
      <c r="BR562" s="47"/>
      <c r="BS562" s="47"/>
      <c r="BT562" s="47"/>
      <c r="BU562" s="47"/>
      <c r="BV562" s="47"/>
      <c r="BW562" s="47"/>
      <c r="BX562" s="47"/>
      <c r="BY562" s="47"/>
      <c r="BZ562" s="47"/>
      <c r="CA562" s="47"/>
      <c r="CB562" s="47"/>
      <c r="CC562" s="47"/>
      <c r="CD562" s="47"/>
      <c r="CE562" s="47"/>
      <c r="CF562" s="47"/>
      <c r="CG562" s="47"/>
      <c r="CH562" s="47"/>
      <c r="CI562" s="47"/>
      <c r="CJ562" s="47"/>
      <c r="CK562" s="47"/>
      <c r="CL562" s="47"/>
    </row>
    <row r="563" spans="1:90" ht="14.25">
      <c r="A563" s="167"/>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D563" s="50"/>
      <c r="AE563" s="50"/>
      <c r="AF563" s="50"/>
      <c r="AG563" s="50"/>
      <c r="AH563" s="50"/>
      <c r="AI563" s="50"/>
      <c r="AJ563" s="50"/>
      <c r="AK563" s="50"/>
      <c r="AL563" s="50"/>
      <c r="AM563" s="50"/>
      <c r="AN563" s="50"/>
      <c r="AO563" s="50"/>
      <c r="AP563" s="50"/>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c r="BM563" s="47"/>
      <c r="BN563" s="47"/>
      <c r="BO563" s="47"/>
      <c r="BP563" s="47"/>
      <c r="BQ563" s="47"/>
      <c r="BR563" s="47"/>
      <c r="BS563" s="47"/>
      <c r="BT563" s="47"/>
      <c r="BU563" s="47"/>
      <c r="BV563" s="47"/>
      <c r="BW563" s="47"/>
      <c r="BX563" s="47"/>
      <c r="BY563" s="47"/>
      <c r="BZ563" s="47"/>
      <c r="CA563" s="47"/>
      <c r="CB563" s="47"/>
      <c r="CC563" s="47"/>
      <c r="CD563" s="47"/>
      <c r="CE563" s="47"/>
      <c r="CF563" s="47"/>
      <c r="CG563" s="47"/>
      <c r="CH563" s="47"/>
      <c r="CI563" s="47"/>
      <c r="CJ563" s="47"/>
      <c r="CK563" s="47"/>
      <c r="CL563" s="47"/>
    </row>
    <row r="564" spans="1:90" ht="14.25">
      <c r="A564" s="167"/>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D564" s="50"/>
      <c r="AE564" s="50"/>
      <c r="AF564" s="50"/>
      <c r="AG564" s="50"/>
      <c r="AH564" s="50"/>
      <c r="AI564" s="50"/>
      <c r="AJ564" s="50"/>
      <c r="AK564" s="50"/>
      <c r="AL564" s="50"/>
      <c r="AM564" s="50"/>
      <c r="AN564" s="50"/>
      <c r="AO564" s="50"/>
      <c r="AP564" s="50"/>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c r="BM564" s="47"/>
      <c r="BN564" s="47"/>
      <c r="BO564" s="47"/>
      <c r="BP564" s="47"/>
      <c r="BQ564" s="47"/>
      <c r="BR564" s="47"/>
      <c r="BS564" s="47"/>
      <c r="BT564" s="47"/>
      <c r="BU564" s="47"/>
      <c r="BV564" s="47"/>
      <c r="BW564" s="47"/>
      <c r="BX564" s="47"/>
      <c r="BY564" s="47"/>
      <c r="BZ564" s="47"/>
      <c r="CA564" s="47"/>
      <c r="CB564" s="47"/>
      <c r="CC564" s="47"/>
      <c r="CD564" s="47"/>
      <c r="CE564" s="47"/>
      <c r="CF564" s="47"/>
      <c r="CG564" s="47"/>
      <c r="CH564" s="47"/>
      <c r="CI564" s="47"/>
      <c r="CJ564" s="47"/>
      <c r="CK564" s="47"/>
      <c r="CL564" s="47"/>
    </row>
    <row r="565" spans="1:90" ht="14.25">
      <c r="A565" s="167"/>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D565" s="50"/>
      <c r="AE565" s="50"/>
      <c r="AF565" s="50"/>
      <c r="AG565" s="50"/>
      <c r="AH565" s="50"/>
      <c r="AI565" s="50"/>
      <c r="AJ565" s="50"/>
      <c r="AK565" s="50"/>
      <c r="AL565" s="50"/>
      <c r="AM565" s="50"/>
      <c r="AN565" s="50"/>
      <c r="AO565" s="50"/>
      <c r="AP565" s="50"/>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c r="BM565" s="47"/>
      <c r="BN565" s="47"/>
      <c r="BO565" s="47"/>
      <c r="BP565" s="47"/>
      <c r="BQ565" s="47"/>
      <c r="BR565" s="47"/>
      <c r="BS565" s="47"/>
      <c r="BT565" s="47"/>
      <c r="BU565" s="47"/>
      <c r="BV565" s="47"/>
      <c r="BW565" s="47"/>
      <c r="BX565" s="47"/>
      <c r="BY565" s="47"/>
      <c r="BZ565" s="47"/>
      <c r="CA565" s="47"/>
      <c r="CB565" s="47"/>
      <c r="CC565" s="47"/>
      <c r="CD565" s="47"/>
      <c r="CE565" s="47"/>
      <c r="CF565" s="47"/>
      <c r="CG565" s="47"/>
      <c r="CH565" s="47"/>
      <c r="CI565" s="47"/>
      <c r="CJ565" s="47"/>
      <c r="CK565" s="47"/>
      <c r="CL565" s="47"/>
    </row>
    <row r="566" spans="1:90" ht="14.25">
      <c r="A566" s="167"/>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D566" s="50"/>
      <c r="AE566" s="50"/>
      <c r="AF566" s="50"/>
      <c r="AG566" s="50"/>
      <c r="AH566" s="50"/>
      <c r="AI566" s="50"/>
      <c r="AJ566" s="50"/>
      <c r="AK566" s="50"/>
      <c r="AL566" s="50"/>
      <c r="AM566" s="50"/>
      <c r="AN566" s="50"/>
      <c r="AO566" s="50"/>
      <c r="AP566" s="50"/>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c r="BM566" s="47"/>
      <c r="BN566" s="47"/>
      <c r="BO566" s="47"/>
      <c r="BP566" s="47"/>
      <c r="BQ566" s="47"/>
      <c r="BR566" s="47"/>
      <c r="BS566" s="47"/>
      <c r="BT566" s="47"/>
      <c r="BU566" s="47"/>
      <c r="BV566" s="47"/>
      <c r="BW566" s="47"/>
      <c r="BX566" s="47"/>
      <c r="BY566" s="47"/>
      <c r="BZ566" s="47"/>
      <c r="CA566" s="47"/>
      <c r="CB566" s="47"/>
      <c r="CC566" s="47"/>
      <c r="CD566" s="47"/>
      <c r="CE566" s="47"/>
      <c r="CF566" s="47"/>
      <c r="CG566" s="47"/>
      <c r="CH566" s="47"/>
      <c r="CI566" s="47"/>
      <c r="CJ566" s="47"/>
      <c r="CK566" s="47"/>
      <c r="CL566" s="47"/>
    </row>
    <row r="567" spans="1:90" ht="14.25">
      <c r="A567" s="167"/>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D567" s="50"/>
      <c r="AE567" s="50"/>
      <c r="AF567" s="50"/>
      <c r="AG567" s="50"/>
      <c r="AH567" s="50"/>
      <c r="AI567" s="50"/>
      <c r="AJ567" s="50"/>
      <c r="AK567" s="50"/>
      <c r="AL567" s="50"/>
      <c r="AM567" s="50"/>
      <c r="AN567" s="50"/>
      <c r="AO567" s="50"/>
      <c r="AP567" s="50"/>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c r="BM567" s="47"/>
      <c r="BN567" s="47"/>
      <c r="BO567" s="47"/>
      <c r="BP567" s="47"/>
      <c r="BQ567" s="47"/>
      <c r="BR567" s="47"/>
      <c r="BS567" s="47"/>
      <c r="BT567" s="47"/>
      <c r="BU567" s="47"/>
      <c r="BV567" s="47"/>
      <c r="BW567" s="47"/>
      <c r="BX567" s="47"/>
      <c r="BY567" s="47"/>
      <c r="BZ567" s="47"/>
      <c r="CA567" s="47"/>
      <c r="CB567" s="47"/>
      <c r="CC567" s="47"/>
      <c r="CD567" s="47"/>
      <c r="CE567" s="47"/>
      <c r="CF567" s="47"/>
      <c r="CG567" s="47"/>
      <c r="CH567" s="47"/>
      <c r="CI567" s="47"/>
      <c r="CJ567" s="47"/>
      <c r="CK567" s="47"/>
      <c r="CL567" s="47"/>
    </row>
    <row r="568" spans="1:90" ht="14.25">
      <c r="A568" s="167"/>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D568" s="50"/>
      <c r="AE568" s="50"/>
      <c r="AF568" s="50"/>
      <c r="AG568" s="50"/>
      <c r="AH568" s="50"/>
      <c r="AI568" s="50"/>
      <c r="AJ568" s="50"/>
      <c r="AK568" s="50"/>
      <c r="AL568" s="50"/>
      <c r="AM568" s="50"/>
      <c r="AN568" s="50"/>
      <c r="AO568" s="50"/>
      <c r="AP568" s="50"/>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c r="BM568" s="47"/>
      <c r="BN568" s="47"/>
      <c r="BO568" s="47"/>
      <c r="BP568" s="47"/>
      <c r="BQ568" s="47"/>
      <c r="BR568" s="47"/>
      <c r="BS568" s="47"/>
      <c r="BT568" s="47"/>
      <c r="BU568" s="47"/>
      <c r="BV568" s="47"/>
      <c r="BW568" s="47"/>
      <c r="BX568" s="47"/>
      <c r="BY568" s="47"/>
      <c r="BZ568" s="47"/>
      <c r="CA568" s="47"/>
      <c r="CB568" s="47"/>
      <c r="CC568" s="47"/>
      <c r="CD568" s="47"/>
      <c r="CE568" s="47"/>
      <c r="CF568" s="47"/>
      <c r="CG568" s="47"/>
      <c r="CH568" s="47"/>
      <c r="CI568" s="47"/>
      <c r="CJ568" s="47"/>
      <c r="CK568" s="47"/>
      <c r="CL568" s="47"/>
    </row>
    <row r="569" spans="1:90" ht="14.25">
      <c r="A569" s="167"/>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D569" s="50"/>
      <c r="AE569" s="50"/>
      <c r="AF569" s="50"/>
      <c r="AG569" s="50"/>
      <c r="AH569" s="50"/>
      <c r="AI569" s="50"/>
      <c r="AJ569" s="50"/>
      <c r="AK569" s="50"/>
      <c r="AL569" s="50"/>
      <c r="AM569" s="50"/>
      <c r="AN569" s="50"/>
      <c r="AO569" s="50"/>
      <c r="AP569" s="50"/>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c r="BM569" s="47"/>
      <c r="BN569" s="47"/>
      <c r="BO569" s="47"/>
      <c r="BP569" s="47"/>
      <c r="BQ569" s="47"/>
      <c r="BR569" s="47"/>
      <c r="BS569" s="47"/>
      <c r="BT569" s="47"/>
      <c r="BU569" s="47"/>
      <c r="BV569" s="47"/>
      <c r="BW569" s="47"/>
      <c r="BX569" s="47"/>
      <c r="BY569" s="47"/>
      <c r="BZ569" s="47"/>
      <c r="CA569" s="47"/>
      <c r="CB569" s="47"/>
      <c r="CC569" s="47"/>
      <c r="CD569" s="47"/>
      <c r="CE569" s="47"/>
      <c r="CF569" s="47"/>
      <c r="CG569" s="47"/>
      <c r="CH569" s="47"/>
      <c r="CI569" s="47"/>
      <c r="CJ569" s="47"/>
      <c r="CK569" s="47"/>
      <c r="CL569" s="47"/>
    </row>
    <row r="570" spans="1:90" ht="14.25">
      <c r="A570" s="167"/>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D570" s="50"/>
      <c r="AE570" s="50"/>
      <c r="AF570" s="50"/>
      <c r="AG570" s="50"/>
      <c r="AH570" s="50"/>
      <c r="AI570" s="50"/>
      <c r="AJ570" s="50"/>
      <c r="AK570" s="50"/>
      <c r="AL570" s="50"/>
      <c r="AM570" s="50"/>
      <c r="AN570" s="50"/>
      <c r="AO570" s="50"/>
      <c r="AP570" s="50"/>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c r="BM570" s="47"/>
      <c r="BN570" s="47"/>
      <c r="BO570" s="47"/>
      <c r="BP570" s="47"/>
      <c r="BQ570" s="47"/>
      <c r="BR570" s="47"/>
      <c r="BS570" s="47"/>
      <c r="BT570" s="47"/>
      <c r="BU570" s="47"/>
      <c r="BV570" s="47"/>
      <c r="BW570" s="47"/>
      <c r="BX570" s="47"/>
      <c r="BY570" s="47"/>
      <c r="BZ570" s="47"/>
      <c r="CA570" s="47"/>
      <c r="CB570" s="47"/>
      <c r="CC570" s="47"/>
      <c r="CD570" s="47"/>
      <c r="CE570" s="47"/>
      <c r="CF570" s="47"/>
      <c r="CG570" s="47"/>
      <c r="CH570" s="47"/>
      <c r="CI570" s="47"/>
      <c r="CJ570" s="47"/>
      <c r="CK570" s="47"/>
      <c r="CL570" s="47"/>
    </row>
    <row r="571" spans="1:90" ht="14.25">
      <c r="A571" s="167"/>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D571" s="50"/>
      <c r="AE571" s="50"/>
      <c r="AF571" s="50"/>
      <c r="AG571" s="50"/>
      <c r="AH571" s="50"/>
      <c r="AI571" s="50"/>
      <c r="AJ571" s="50"/>
      <c r="AK571" s="50"/>
      <c r="AL571" s="50"/>
      <c r="AM571" s="50"/>
      <c r="AN571" s="50"/>
      <c r="AO571" s="50"/>
      <c r="AP571" s="50"/>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c r="BM571" s="47"/>
      <c r="BN571" s="47"/>
      <c r="BO571" s="47"/>
      <c r="BP571" s="47"/>
      <c r="BQ571" s="47"/>
      <c r="BR571" s="47"/>
      <c r="BS571" s="47"/>
      <c r="BT571" s="47"/>
      <c r="BU571" s="47"/>
      <c r="BV571" s="47"/>
      <c r="BW571" s="47"/>
      <c r="BX571" s="47"/>
      <c r="BY571" s="47"/>
      <c r="BZ571" s="47"/>
      <c r="CA571" s="47"/>
      <c r="CB571" s="47"/>
      <c r="CC571" s="47"/>
      <c r="CD571" s="47"/>
      <c r="CE571" s="47"/>
      <c r="CF571" s="47"/>
      <c r="CG571" s="47"/>
      <c r="CH571" s="47"/>
      <c r="CI571" s="47"/>
      <c r="CJ571" s="47"/>
      <c r="CK571" s="47"/>
      <c r="CL571" s="47"/>
    </row>
    <row r="572" spans="1:90" ht="14.25">
      <c r="A572" s="167"/>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D572" s="50"/>
      <c r="AE572" s="50"/>
      <c r="AF572" s="50"/>
      <c r="AG572" s="50"/>
      <c r="AH572" s="50"/>
      <c r="AI572" s="50"/>
      <c r="AJ572" s="50"/>
      <c r="AK572" s="50"/>
      <c r="AL572" s="50"/>
      <c r="AM572" s="50"/>
      <c r="AN572" s="50"/>
      <c r="AO572" s="50"/>
      <c r="AP572" s="50"/>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row>
    <row r="573" spans="1:90" ht="14.25">
      <c r="A573" s="167"/>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D573" s="50"/>
      <c r="AE573" s="50"/>
      <c r="AF573" s="50"/>
      <c r="AG573" s="50"/>
      <c r="AH573" s="50"/>
      <c r="AI573" s="50"/>
      <c r="AJ573" s="50"/>
      <c r="AK573" s="50"/>
      <c r="AL573" s="50"/>
      <c r="AM573" s="50"/>
      <c r="AN573" s="50"/>
      <c r="AO573" s="50"/>
      <c r="AP573" s="50"/>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row>
    <row r="574" spans="1:90" ht="14.25">
      <c r="A574" s="167"/>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D574" s="50"/>
      <c r="AE574" s="50"/>
      <c r="AF574" s="50"/>
      <c r="AG574" s="50"/>
      <c r="AH574" s="50"/>
      <c r="AI574" s="50"/>
      <c r="AJ574" s="50"/>
      <c r="AK574" s="50"/>
      <c r="AL574" s="50"/>
      <c r="AM574" s="50"/>
      <c r="AN574" s="50"/>
      <c r="AO574" s="50"/>
      <c r="AP574" s="50"/>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c r="BM574" s="47"/>
      <c r="BN574" s="47"/>
      <c r="BO574" s="47"/>
      <c r="BP574" s="47"/>
      <c r="BQ574" s="47"/>
      <c r="BR574" s="47"/>
      <c r="BS574" s="47"/>
      <c r="BT574" s="47"/>
      <c r="BU574" s="47"/>
      <c r="BV574" s="47"/>
      <c r="BW574" s="47"/>
      <c r="BX574" s="47"/>
      <c r="BY574" s="47"/>
      <c r="BZ574" s="47"/>
      <c r="CA574" s="47"/>
      <c r="CB574" s="47"/>
      <c r="CC574" s="47"/>
      <c r="CD574" s="47"/>
      <c r="CE574" s="47"/>
      <c r="CF574" s="47"/>
      <c r="CG574" s="47"/>
      <c r="CH574" s="47"/>
      <c r="CI574" s="47"/>
      <c r="CJ574" s="47"/>
      <c r="CK574" s="47"/>
      <c r="CL574" s="47"/>
    </row>
    <row r="575" spans="1:90" ht="14.25">
      <c r="A575" s="167"/>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D575" s="50"/>
      <c r="AE575" s="50"/>
      <c r="AF575" s="50"/>
      <c r="AG575" s="50"/>
      <c r="AH575" s="50"/>
      <c r="AI575" s="50"/>
      <c r="AJ575" s="50"/>
      <c r="AK575" s="50"/>
      <c r="AL575" s="50"/>
      <c r="AM575" s="50"/>
      <c r="AN575" s="50"/>
      <c r="AO575" s="50"/>
      <c r="AP575" s="50"/>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c r="BM575" s="47"/>
      <c r="BN575" s="47"/>
      <c r="BO575" s="47"/>
      <c r="BP575" s="47"/>
      <c r="BQ575" s="47"/>
      <c r="BR575" s="47"/>
      <c r="BS575" s="47"/>
      <c r="BT575" s="47"/>
      <c r="BU575" s="47"/>
      <c r="BV575" s="47"/>
      <c r="BW575" s="47"/>
      <c r="BX575" s="47"/>
      <c r="BY575" s="47"/>
      <c r="BZ575" s="47"/>
      <c r="CA575" s="47"/>
      <c r="CB575" s="47"/>
      <c r="CC575" s="47"/>
      <c r="CD575" s="47"/>
      <c r="CE575" s="47"/>
      <c r="CF575" s="47"/>
      <c r="CG575" s="47"/>
      <c r="CH575" s="47"/>
      <c r="CI575" s="47"/>
      <c r="CJ575" s="47"/>
      <c r="CK575" s="47"/>
      <c r="CL575" s="47"/>
    </row>
    <row r="576" spans="1:90" ht="14.25">
      <c r="A576" s="167"/>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D576" s="50"/>
      <c r="AE576" s="50"/>
      <c r="AF576" s="50"/>
      <c r="AG576" s="50"/>
      <c r="AH576" s="50"/>
      <c r="AI576" s="50"/>
      <c r="AJ576" s="50"/>
      <c r="AK576" s="50"/>
      <c r="AL576" s="50"/>
      <c r="AM576" s="50"/>
      <c r="AN576" s="50"/>
      <c r="AO576" s="50"/>
      <c r="AP576" s="50"/>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c r="BM576" s="47"/>
      <c r="BN576" s="47"/>
      <c r="BO576" s="47"/>
      <c r="BP576" s="47"/>
      <c r="BQ576" s="47"/>
      <c r="BR576" s="47"/>
      <c r="BS576" s="47"/>
      <c r="BT576" s="47"/>
      <c r="BU576" s="47"/>
      <c r="BV576" s="47"/>
      <c r="BW576" s="47"/>
      <c r="BX576" s="47"/>
      <c r="BY576" s="47"/>
      <c r="BZ576" s="47"/>
      <c r="CA576" s="47"/>
      <c r="CB576" s="47"/>
      <c r="CC576" s="47"/>
      <c r="CD576" s="47"/>
      <c r="CE576" s="47"/>
      <c r="CF576" s="47"/>
      <c r="CG576" s="47"/>
      <c r="CH576" s="47"/>
      <c r="CI576" s="47"/>
      <c r="CJ576" s="47"/>
      <c r="CK576" s="47"/>
      <c r="CL576" s="47"/>
    </row>
    <row r="577" spans="1:90" ht="14.25">
      <c r="A577" s="167"/>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D577" s="50"/>
      <c r="AE577" s="50"/>
      <c r="AF577" s="50"/>
      <c r="AG577" s="50"/>
      <c r="AH577" s="50"/>
      <c r="AI577" s="50"/>
      <c r="AJ577" s="50"/>
      <c r="AK577" s="50"/>
      <c r="AL577" s="50"/>
      <c r="AM577" s="50"/>
      <c r="AN577" s="50"/>
      <c r="AO577" s="50"/>
      <c r="AP577" s="50"/>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c r="BM577" s="47"/>
      <c r="BN577" s="47"/>
      <c r="BO577" s="47"/>
      <c r="BP577" s="47"/>
      <c r="BQ577" s="47"/>
      <c r="BR577" s="47"/>
      <c r="BS577" s="47"/>
      <c r="BT577" s="47"/>
      <c r="BU577" s="47"/>
      <c r="BV577" s="47"/>
      <c r="BW577" s="47"/>
      <c r="BX577" s="47"/>
      <c r="BY577" s="47"/>
      <c r="BZ577" s="47"/>
      <c r="CA577" s="47"/>
      <c r="CB577" s="47"/>
      <c r="CC577" s="47"/>
      <c r="CD577" s="47"/>
      <c r="CE577" s="47"/>
      <c r="CF577" s="47"/>
      <c r="CG577" s="47"/>
      <c r="CH577" s="47"/>
      <c r="CI577" s="47"/>
      <c r="CJ577" s="47"/>
      <c r="CK577" s="47"/>
      <c r="CL577" s="47"/>
    </row>
    <row r="578" spans="1:90" ht="14.25">
      <c r="A578" s="167"/>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D578" s="50"/>
      <c r="AE578" s="50"/>
      <c r="AF578" s="50"/>
      <c r="AG578" s="50"/>
      <c r="AH578" s="50"/>
      <c r="AI578" s="50"/>
      <c r="AJ578" s="50"/>
      <c r="AK578" s="50"/>
      <c r="AL578" s="50"/>
      <c r="AM578" s="50"/>
      <c r="AN578" s="50"/>
      <c r="AO578" s="50"/>
      <c r="AP578" s="50"/>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c r="BM578" s="47"/>
      <c r="BN578" s="47"/>
      <c r="BO578" s="47"/>
      <c r="BP578" s="47"/>
      <c r="BQ578" s="47"/>
      <c r="BR578" s="47"/>
      <c r="BS578" s="47"/>
      <c r="BT578" s="47"/>
      <c r="BU578" s="47"/>
      <c r="BV578" s="47"/>
      <c r="BW578" s="47"/>
      <c r="BX578" s="47"/>
      <c r="BY578" s="47"/>
      <c r="BZ578" s="47"/>
      <c r="CA578" s="47"/>
      <c r="CB578" s="47"/>
      <c r="CC578" s="47"/>
      <c r="CD578" s="47"/>
      <c r="CE578" s="47"/>
      <c r="CF578" s="47"/>
      <c r="CG578" s="47"/>
      <c r="CH578" s="47"/>
      <c r="CI578" s="47"/>
      <c r="CJ578" s="47"/>
      <c r="CK578" s="47"/>
      <c r="CL578" s="47"/>
    </row>
    <row r="579" spans="1:90" ht="14.25">
      <c r="A579" s="167"/>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D579" s="50"/>
      <c r="AE579" s="50"/>
      <c r="AF579" s="50"/>
      <c r="AG579" s="50"/>
      <c r="AH579" s="50"/>
      <c r="AI579" s="50"/>
      <c r="AJ579" s="50"/>
      <c r="AK579" s="50"/>
      <c r="AL579" s="50"/>
      <c r="AM579" s="50"/>
      <c r="AN579" s="50"/>
      <c r="AO579" s="50"/>
      <c r="AP579" s="50"/>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c r="BM579" s="47"/>
      <c r="BN579" s="47"/>
      <c r="BO579" s="47"/>
      <c r="BP579" s="47"/>
      <c r="BQ579" s="47"/>
      <c r="BR579" s="47"/>
      <c r="BS579" s="47"/>
      <c r="BT579" s="47"/>
      <c r="BU579" s="47"/>
      <c r="BV579" s="47"/>
      <c r="BW579" s="47"/>
      <c r="BX579" s="47"/>
      <c r="BY579" s="47"/>
      <c r="BZ579" s="47"/>
      <c r="CA579" s="47"/>
      <c r="CB579" s="47"/>
      <c r="CC579" s="47"/>
      <c r="CD579" s="47"/>
      <c r="CE579" s="47"/>
      <c r="CF579" s="47"/>
      <c r="CG579" s="47"/>
      <c r="CH579" s="47"/>
      <c r="CI579" s="47"/>
      <c r="CJ579" s="47"/>
      <c r="CK579" s="47"/>
      <c r="CL579" s="47"/>
    </row>
    <row r="580" spans="1:90" ht="14.25">
      <c r="A580" s="167"/>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D580" s="50"/>
      <c r="AE580" s="50"/>
      <c r="AF580" s="50"/>
      <c r="AG580" s="50"/>
      <c r="AH580" s="50"/>
      <c r="AI580" s="50"/>
      <c r="AJ580" s="50"/>
      <c r="AK580" s="50"/>
      <c r="AL580" s="50"/>
      <c r="AM580" s="50"/>
      <c r="AN580" s="50"/>
      <c r="AO580" s="50"/>
      <c r="AP580" s="50"/>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c r="BM580" s="47"/>
      <c r="BN580" s="47"/>
      <c r="BO580" s="47"/>
      <c r="BP580" s="47"/>
      <c r="BQ580" s="47"/>
      <c r="BR580" s="47"/>
      <c r="BS580" s="47"/>
      <c r="BT580" s="47"/>
      <c r="BU580" s="47"/>
      <c r="BV580" s="47"/>
      <c r="BW580" s="47"/>
      <c r="BX580" s="47"/>
      <c r="BY580" s="47"/>
      <c r="BZ580" s="47"/>
      <c r="CA580" s="47"/>
      <c r="CB580" s="47"/>
      <c r="CC580" s="47"/>
      <c r="CD580" s="47"/>
      <c r="CE580" s="47"/>
      <c r="CF580" s="47"/>
      <c r="CG580" s="47"/>
      <c r="CH580" s="47"/>
      <c r="CI580" s="47"/>
      <c r="CJ580" s="47"/>
      <c r="CK580" s="47"/>
      <c r="CL580" s="47"/>
    </row>
    <row r="581" spans="1:90" ht="14.25">
      <c r="A581" s="167"/>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D581" s="50"/>
      <c r="AE581" s="50"/>
      <c r="AF581" s="50"/>
      <c r="AG581" s="50"/>
      <c r="AH581" s="50"/>
      <c r="AI581" s="50"/>
      <c r="AJ581" s="50"/>
      <c r="AK581" s="50"/>
      <c r="AL581" s="50"/>
      <c r="AM581" s="50"/>
      <c r="AN581" s="50"/>
      <c r="AO581" s="50"/>
      <c r="AP581" s="50"/>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c r="BM581" s="47"/>
      <c r="BN581" s="47"/>
      <c r="BO581" s="47"/>
      <c r="BP581" s="47"/>
      <c r="BQ581" s="47"/>
      <c r="BR581" s="47"/>
      <c r="BS581" s="47"/>
      <c r="BT581" s="47"/>
      <c r="BU581" s="47"/>
      <c r="BV581" s="47"/>
      <c r="BW581" s="47"/>
      <c r="BX581" s="47"/>
      <c r="BY581" s="47"/>
      <c r="BZ581" s="47"/>
      <c r="CA581" s="47"/>
      <c r="CB581" s="47"/>
      <c r="CC581" s="47"/>
      <c r="CD581" s="47"/>
      <c r="CE581" s="47"/>
      <c r="CF581" s="47"/>
      <c r="CG581" s="47"/>
      <c r="CH581" s="47"/>
      <c r="CI581" s="47"/>
      <c r="CJ581" s="47"/>
      <c r="CK581" s="47"/>
      <c r="CL581" s="47"/>
    </row>
    <row r="582" spans="1:90" ht="14.25">
      <c r="A582" s="167"/>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D582" s="50"/>
      <c r="AE582" s="50"/>
      <c r="AF582" s="50"/>
      <c r="AG582" s="50"/>
      <c r="AH582" s="50"/>
      <c r="AI582" s="50"/>
      <c r="AJ582" s="50"/>
      <c r="AK582" s="50"/>
      <c r="AL582" s="50"/>
      <c r="AM582" s="50"/>
      <c r="AN582" s="50"/>
      <c r="AO582" s="50"/>
      <c r="AP582" s="50"/>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c r="BM582" s="47"/>
      <c r="BN582" s="47"/>
      <c r="BO582" s="47"/>
      <c r="BP582" s="47"/>
      <c r="BQ582" s="47"/>
      <c r="BR582" s="47"/>
      <c r="BS582" s="47"/>
      <c r="BT582" s="47"/>
      <c r="BU582" s="47"/>
      <c r="BV582" s="47"/>
      <c r="BW582" s="47"/>
      <c r="BX582" s="47"/>
      <c r="BY582" s="47"/>
      <c r="BZ582" s="47"/>
      <c r="CA582" s="47"/>
      <c r="CB582" s="47"/>
      <c r="CC582" s="47"/>
      <c r="CD582" s="47"/>
      <c r="CE582" s="47"/>
      <c r="CF582" s="47"/>
      <c r="CG582" s="47"/>
      <c r="CH582" s="47"/>
      <c r="CI582" s="47"/>
      <c r="CJ582" s="47"/>
      <c r="CK582" s="47"/>
      <c r="CL582" s="47"/>
    </row>
    <row r="583" spans="1:90" ht="14.25">
      <c r="A583" s="167"/>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D583" s="50"/>
      <c r="AE583" s="50"/>
      <c r="AF583" s="50"/>
      <c r="AG583" s="50"/>
      <c r="AH583" s="50"/>
      <c r="AI583" s="50"/>
      <c r="AJ583" s="50"/>
      <c r="AK583" s="50"/>
      <c r="AL583" s="50"/>
      <c r="AM583" s="50"/>
      <c r="AN583" s="50"/>
      <c r="AO583" s="50"/>
      <c r="AP583" s="50"/>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c r="BM583" s="47"/>
      <c r="BN583" s="47"/>
      <c r="BO583" s="47"/>
      <c r="BP583" s="47"/>
      <c r="BQ583" s="47"/>
      <c r="BR583" s="47"/>
      <c r="BS583" s="47"/>
      <c r="BT583" s="47"/>
      <c r="BU583" s="47"/>
      <c r="BV583" s="47"/>
      <c r="BW583" s="47"/>
      <c r="BX583" s="47"/>
      <c r="BY583" s="47"/>
      <c r="BZ583" s="47"/>
      <c r="CA583" s="47"/>
      <c r="CB583" s="47"/>
      <c r="CC583" s="47"/>
      <c r="CD583" s="47"/>
      <c r="CE583" s="47"/>
      <c r="CF583" s="47"/>
      <c r="CG583" s="47"/>
      <c r="CH583" s="47"/>
      <c r="CI583" s="47"/>
      <c r="CJ583" s="47"/>
      <c r="CK583" s="47"/>
      <c r="CL583" s="47"/>
    </row>
    <row r="584" spans="1:90" ht="14.25">
      <c r="A584" s="167"/>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D584" s="50"/>
      <c r="AE584" s="50"/>
      <c r="AF584" s="50"/>
      <c r="AG584" s="50"/>
      <c r="AH584" s="50"/>
      <c r="AI584" s="50"/>
      <c r="AJ584" s="50"/>
      <c r="AK584" s="50"/>
      <c r="AL584" s="50"/>
      <c r="AM584" s="50"/>
      <c r="AN584" s="50"/>
      <c r="AO584" s="50"/>
      <c r="AP584" s="50"/>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c r="BM584" s="47"/>
      <c r="BN584" s="47"/>
      <c r="BO584" s="47"/>
      <c r="BP584" s="47"/>
      <c r="BQ584" s="47"/>
      <c r="BR584" s="47"/>
      <c r="BS584" s="47"/>
      <c r="BT584" s="47"/>
      <c r="BU584" s="47"/>
      <c r="BV584" s="47"/>
      <c r="BW584" s="47"/>
      <c r="BX584" s="47"/>
      <c r="BY584" s="47"/>
      <c r="BZ584" s="47"/>
      <c r="CA584" s="47"/>
      <c r="CB584" s="47"/>
      <c r="CC584" s="47"/>
      <c r="CD584" s="47"/>
      <c r="CE584" s="47"/>
      <c r="CF584" s="47"/>
      <c r="CG584" s="47"/>
      <c r="CH584" s="47"/>
      <c r="CI584" s="47"/>
      <c r="CJ584" s="47"/>
      <c r="CK584" s="47"/>
      <c r="CL584" s="47"/>
    </row>
    <row r="585" spans="1:90" ht="14.25">
      <c r="A585" s="167"/>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D585" s="50"/>
      <c r="AE585" s="50"/>
      <c r="AF585" s="50"/>
      <c r="AG585" s="50"/>
      <c r="AH585" s="50"/>
      <c r="AI585" s="50"/>
      <c r="AJ585" s="50"/>
      <c r="AK585" s="50"/>
      <c r="AL585" s="50"/>
      <c r="AM585" s="50"/>
      <c r="AN585" s="50"/>
      <c r="AO585" s="50"/>
      <c r="AP585" s="50"/>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c r="BM585" s="47"/>
      <c r="BN585" s="47"/>
      <c r="BO585" s="47"/>
      <c r="BP585" s="47"/>
      <c r="BQ585" s="47"/>
      <c r="BR585" s="47"/>
      <c r="BS585" s="47"/>
      <c r="BT585" s="47"/>
      <c r="BU585" s="47"/>
      <c r="BV585" s="47"/>
      <c r="BW585" s="47"/>
      <c r="BX585" s="47"/>
      <c r="BY585" s="47"/>
      <c r="BZ585" s="47"/>
      <c r="CA585" s="47"/>
      <c r="CB585" s="47"/>
      <c r="CC585" s="47"/>
      <c r="CD585" s="47"/>
      <c r="CE585" s="47"/>
      <c r="CF585" s="47"/>
      <c r="CG585" s="47"/>
      <c r="CH585" s="47"/>
      <c r="CI585" s="47"/>
      <c r="CJ585" s="47"/>
      <c r="CK585" s="47"/>
      <c r="CL585" s="47"/>
    </row>
    <row r="586" spans="1:90" ht="14.25">
      <c r="A586" s="167"/>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D586" s="50"/>
      <c r="AE586" s="50"/>
      <c r="AF586" s="50"/>
      <c r="AG586" s="50"/>
      <c r="AH586" s="50"/>
      <c r="AI586" s="50"/>
      <c r="AJ586" s="50"/>
      <c r="AK586" s="50"/>
      <c r="AL586" s="50"/>
      <c r="AM586" s="50"/>
      <c r="AN586" s="50"/>
      <c r="AO586" s="50"/>
      <c r="AP586" s="50"/>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c r="BM586" s="47"/>
      <c r="BN586" s="47"/>
      <c r="BO586" s="47"/>
      <c r="BP586" s="47"/>
      <c r="BQ586" s="47"/>
      <c r="BR586" s="47"/>
      <c r="BS586" s="47"/>
      <c r="BT586" s="47"/>
      <c r="BU586" s="47"/>
      <c r="BV586" s="47"/>
      <c r="BW586" s="47"/>
      <c r="BX586" s="47"/>
      <c r="BY586" s="47"/>
      <c r="BZ586" s="47"/>
      <c r="CA586" s="47"/>
      <c r="CB586" s="47"/>
      <c r="CC586" s="47"/>
      <c r="CD586" s="47"/>
      <c r="CE586" s="47"/>
      <c r="CF586" s="47"/>
      <c r="CG586" s="47"/>
      <c r="CH586" s="47"/>
      <c r="CI586" s="47"/>
      <c r="CJ586" s="47"/>
      <c r="CK586" s="47"/>
      <c r="CL586" s="47"/>
    </row>
    <row r="587" spans="1:90" ht="14.25">
      <c r="A587" s="167"/>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D587" s="50"/>
      <c r="AE587" s="50"/>
      <c r="AF587" s="50"/>
      <c r="AG587" s="50"/>
      <c r="AH587" s="50"/>
      <c r="AI587" s="50"/>
      <c r="AJ587" s="50"/>
      <c r="AK587" s="50"/>
      <c r="AL587" s="50"/>
      <c r="AM587" s="50"/>
      <c r="AN587" s="50"/>
      <c r="AO587" s="50"/>
      <c r="AP587" s="50"/>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c r="BM587" s="47"/>
      <c r="BN587" s="47"/>
      <c r="BO587" s="47"/>
      <c r="BP587" s="47"/>
      <c r="BQ587" s="47"/>
      <c r="BR587" s="47"/>
      <c r="BS587" s="47"/>
      <c r="BT587" s="47"/>
      <c r="BU587" s="47"/>
      <c r="BV587" s="47"/>
      <c r="BW587" s="47"/>
      <c r="BX587" s="47"/>
      <c r="BY587" s="47"/>
      <c r="BZ587" s="47"/>
      <c r="CA587" s="47"/>
      <c r="CB587" s="47"/>
      <c r="CC587" s="47"/>
      <c r="CD587" s="47"/>
      <c r="CE587" s="47"/>
      <c r="CF587" s="47"/>
      <c r="CG587" s="47"/>
      <c r="CH587" s="47"/>
      <c r="CI587" s="47"/>
      <c r="CJ587" s="47"/>
      <c r="CK587" s="47"/>
      <c r="CL587" s="47"/>
    </row>
    <row r="588" spans="1:90" ht="14.25">
      <c r="A588" s="167"/>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D588" s="50"/>
      <c r="AE588" s="50"/>
      <c r="AF588" s="50"/>
      <c r="AG588" s="50"/>
      <c r="AH588" s="50"/>
      <c r="AI588" s="50"/>
      <c r="AJ588" s="50"/>
      <c r="AK588" s="50"/>
      <c r="AL588" s="50"/>
      <c r="AM588" s="50"/>
      <c r="AN588" s="50"/>
      <c r="AO588" s="50"/>
      <c r="AP588" s="50"/>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c r="BM588" s="47"/>
      <c r="BN588" s="47"/>
      <c r="BO588" s="47"/>
      <c r="BP588" s="47"/>
      <c r="BQ588" s="47"/>
      <c r="BR588" s="47"/>
      <c r="BS588" s="47"/>
      <c r="BT588" s="47"/>
      <c r="BU588" s="47"/>
      <c r="BV588" s="47"/>
      <c r="BW588" s="47"/>
      <c r="BX588" s="47"/>
      <c r="BY588" s="47"/>
      <c r="BZ588" s="47"/>
      <c r="CA588" s="47"/>
      <c r="CB588" s="47"/>
      <c r="CC588" s="47"/>
      <c r="CD588" s="47"/>
      <c r="CE588" s="47"/>
      <c r="CF588" s="47"/>
      <c r="CG588" s="47"/>
      <c r="CH588" s="47"/>
      <c r="CI588" s="47"/>
      <c r="CJ588" s="47"/>
      <c r="CK588" s="47"/>
      <c r="CL588" s="47"/>
    </row>
    <row r="589" spans="1:90" ht="14.25">
      <c r="A589" s="167"/>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D589" s="50"/>
      <c r="AE589" s="50"/>
      <c r="AF589" s="50"/>
      <c r="AG589" s="50"/>
      <c r="AH589" s="50"/>
      <c r="AI589" s="50"/>
      <c r="AJ589" s="50"/>
      <c r="AK589" s="50"/>
      <c r="AL589" s="50"/>
      <c r="AM589" s="50"/>
      <c r="AN589" s="50"/>
      <c r="AO589" s="50"/>
      <c r="AP589" s="50"/>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c r="BM589" s="47"/>
      <c r="BN589" s="47"/>
      <c r="BO589" s="47"/>
      <c r="BP589" s="47"/>
      <c r="BQ589" s="47"/>
      <c r="BR589" s="47"/>
      <c r="BS589" s="47"/>
      <c r="BT589" s="47"/>
      <c r="BU589" s="47"/>
      <c r="BV589" s="47"/>
      <c r="BW589" s="47"/>
      <c r="BX589" s="47"/>
      <c r="BY589" s="47"/>
      <c r="BZ589" s="47"/>
      <c r="CA589" s="47"/>
      <c r="CB589" s="47"/>
      <c r="CC589" s="47"/>
      <c r="CD589" s="47"/>
      <c r="CE589" s="47"/>
      <c r="CF589" s="47"/>
      <c r="CG589" s="47"/>
      <c r="CH589" s="47"/>
      <c r="CI589" s="47"/>
      <c r="CJ589" s="47"/>
      <c r="CK589" s="47"/>
      <c r="CL589" s="47"/>
    </row>
    <row r="590" spans="1:90" ht="14.25">
      <c r="A590" s="167"/>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D590" s="50"/>
      <c r="AE590" s="50"/>
      <c r="AF590" s="50"/>
      <c r="AG590" s="50"/>
      <c r="AH590" s="50"/>
      <c r="AI590" s="50"/>
      <c r="AJ590" s="50"/>
      <c r="AK590" s="50"/>
      <c r="AL590" s="50"/>
      <c r="AM590" s="50"/>
      <c r="AN590" s="50"/>
      <c r="AO590" s="50"/>
      <c r="AP590" s="50"/>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c r="BM590" s="47"/>
      <c r="BN590" s="47"/>
      <c r="BO590" s="47"/>
      <c r="BP590" s="47"/>
      <c r="BQ590" s="47"/>
      <c r="BR590" s="47"/>
      <c r="BS590" s="47"/>
      <c r="BT590" s="47"/>
      <c r="BU590" s="47"/>
      <c r="BV590" s="47"/>
      <c r="BW590" s="47"/>
      <c r="BX590" s="47"/>
      <c r="BY590" s="47"/>
      <c r="BZ590" s="47"/>
      <c r="CA590" s="47"/>
      <c r="CB590" s="47"/>
      <c r="CC590" s="47"/>
      <c r="CD590" s="47"/>
      <c r="CE590" s="47"/>
      <c r="CF590" s="47"/>
      <c r="CG590" s="47"/>
      <c r="CH590" s="47"/>
      <c r="CI590" s="47"/>
      <c r="CJ590" s="47"/>
      <c r="CK590" s="47"/>
      <c r="CL590" s="47"/>
    </row>
    <row r="591" spans="1:90" ht="14.25">
      <c r="A591" s="167"/>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D591" s="50"/>
      <c r="AE591" s="50"/>
      <c r="AF591" s="50"/>
      <c r="AG591" s="50"/>
      <c r="AH591" s="50"/>
      <c r="AI591" s="50"/>
      <c r="AJ591" s="50"/>
      <c r="AK591" s="50"/>
      <c r="AL591" s="50"/>
      <c r="AM591" s="50"/>
      <c r="AN591" s="50"/>
      <c r="AO591" s="50"/>
      <c r="AP591" s="50"/>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c r="BM591" s="47"/>
      <c r="BN591" s="47"/>
      <c r="BO591" s="47"/>
      <c r="BP591" s="47"/>
      <c r="BQ591" s="47"/>
      <c r="BR591" s="47"/>
      <c r="BS591" s="47"/>
      <c r="BT591" s="47"/>
      <c r="BU591" s="47"/>
      <c r="BV591" s="47"/>
      <c r="BW591" s="47"/>
      <c r="BX591" s="47"/>
      <c r="BY591" s="47"/>
      <c r="BZ591" s="47"/>
      <c r="CA591" s="47"/>
      <c r="CB591" s="47"/>
      <c r="CC591" s="47"/>
      <c r="CD591" s="47"/>
      <c r="CE591" s="47"/>
      <c r="CF591" s="47"/>
      <c r="CG591" s="47"/>
      <c r="CH591" s="47"/>
      <c r="CI591" s="47"/>
      <c r="CJ591" s="47"/>
      <c r="CK591" s="47"/>
      <c r="CL591" s="47"/>
    </row>
    <row r="592" spans="1:90" ht="14.25">
      <c r="A592" s="167"/>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D592" s="50"/>
      <c r="AE592" s="50"/>
      <c r="AF592" s="50"/>
      <c r="AG592" s="50"/>
      <c r="AH592" s="50"/>
      <c r="AI592" s="50"/>
      <c r="AJ592" s="50"/>
      <c r="AK592" s="50"/>
      <c r="AL592" s="50"/>
      <c r="AM592" s="50"/>
      <c r="AN592" s="50"/>
      <c r="AO592" s="50"/>
      <c r="AP592" s="50"/>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c r="BM592" s="47"/>
      <c r="BN592" s="47"/>
      <c r="BO592" s="47"/>
      <c r="BP592" s="47"/>
      <c r="BQ592" s="47"/>
      <c r="BR592" s="47"/>
      <c r="BS592" s="47"/>
      <c r="BT592" s="47"/>
      <c r="BU592" s="47"/>
      <c r="BV592" s="47"/>
      <c r="BW592" s="47"/>
      <c r="BX592" s="47"/>
      <c r="BY592" s="47"/>
      <c r="BZ592" s="47"/>
      <c r="CA592" s="47"/>
      <c r="CB592" s="47"/>
      <c r="CC592" s="47"/>
      <c r="CD592" s="47"/>
      <c r="CE592" s="47"/>
      <c r="CF592" s="47"/>
      <c r="CG592" s="47"/>
      <c r="CH592" s="47"/>
      <c r="CI592" s="47"/>
      <c r="CJ592" s="47"/>
      <c r="CK592" s="47"/>
      <c r="CL592" s="47"/>
    </row>
    <row r="593" spans="1:90" ht="14.25">
      <c r="A593" s="167"/>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D593" s="50"/>
      <c r="AE593" s="50"/>
      <c r="AF593" s="50"/>
      <c r="AG593" s="50"/>
      <c r="AH593" s="50"/>
      <c r="AI593" s="50"/>
      <c r="AJ593" s="50"/>
      <c r="AK593" s="50"/>
      <c r="AL593" s="50"/>
      <c r="AM593" s="50"/>
      <c r="AN593" s="50"/>
      <c r="AO593" s="50"/>
      <c r="AP593" s="50"/>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c r="BM593" s="47"/>
      <c r="BN593" s="47"/>
      <c r="BO593" s="47"/>
      <c r="BP593" s="47"/>
      <c r="BQ593" s="47"/>
      <c r="BR593" s="47"/>
      <c r="BS593" s="47"/>
      <c r="BT593" s="47"/>
      <c r="BU593" s="47"/>
      <c r="BV593" s="47"/>
      <c r="BW593" s="47"/>
      <c r="BX593" s="47"/>
      <c r="BY593" s="47"/>
      <c r="BZ593" s="47"/>
      <c r="CA593" s="47"/>
      <c r="CB593" s="47"/>
      <c r="CC593" s="47"/>
      <c r="CD593" s="47"/>
      <c r="CE593" s="47"/>
      <c r="CF593" s="47"/>
      <c r="CG593" s="47"/>
      <c r="CH593" s="47"/>
      <c r="CI593" s="47"/>
      <c r="CJ593" s="47"/>
      <c r="CK593" s="47"/>
      <c r="CL593" s="47"/>
    </row>
    <row r="594" spans="1:90" ht="14.25">
      <c r="A594" s="167"/>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D594" s="50"/>
      <c r="AE594" s="50"/>
      <c r="AF594" s="50"/>
      <c r="AG594" s="50"/>
      <c r="AH594" s="50"/>
      <c r="AI594" s="50"/>
      <c r="AJ594" s="50"/>
      <c r="AK594" s="50"/>
      <c r="AL594" s="50"/>
      <c r="AM594" s="50"/>
      <c r="AN594" s="50"/>
      <c r="AO594" s="50"/>
      <c r="AP594" s="50"/>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c r="BM594" s="47"/>
      <c r="BN594" s="47"/>
      <c r="BO594" s="47"/>
      <c r="BP594" s="47"/>
      <c r="BQ594" s="47"/>
      <c r="BR594" s="47"/>
      <c r="BS594" s="47"/>
      <c r="BT594" s="47"/>
      <c r="BU594" s="47"/>
      <c r="BV594" s="47"/>
      <c r="BW594" s="47"/>
      <c r="BX594" s="47"/>
      <c r="BY594" s="47"/>
      <c r="BZ594" s="47"/>
      <c r="CA594" s="47"/>
      <c r="CB594" s="47"/>
      <c r="CC594" s="47"/>
      <c r="CD594" s="47"/>
      <c r="CE594" s="47"/>
      <c r="CF594" s="47"/>
      <c r="CG594" s="47"/>
      <c r="CH594" s="47"/>
      <c r="CI594" s="47"/>
      <c r="CJ594" s="47"/>
      <c r="CK594" s="47"/>
      <c r="CL594" s="47"/>
    </row>
    <row r="595" spans="1:90" ht="14.25">
      <c r="A595" s="167"/>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D595" s="50"/>
      <c r="AE595" s="50"/>
      <c r="AF595" s="50"/>
      <c r="AG595" s="50"/>
      <c r="AH595" s="50"/>
      <c r="AI595" s="50"/>
      <c r="AJ595" s="50"/>
      <c r="AK595" s="50"/>
      <c r="AL595" s="50"/>
      <c r="AM595" s="50"/>
      <c r="AN595" s="50"/>
      <c r="AO595" s="50"/>
      <c r="AP595" s="50"/>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c r="BM595" s="47"/>
      <c r="BN595" s="47"/>
      <c r="BO595" s="47"/>
      <c r="BP595" s="47"/>
      <c r="BQ595" s="47"/>
      <c r="BR595" s="47"/>
      <c r="BS595" s="47"/>
      <c r="BT595" s="47"/>
      <c r="BU595" s="47"/>
      <c r="BV595" s="47"/>
      <c r="BW595" s="47"/>
      <c r="BX595" s="47"/>
      <c r="BY595" s="47"/>
      <c r="BZ595" s="47"/>
      <c r="CA595" s="47"/>
      <c r="CB595" s="47"/>
      <c r="CC595" s="47"/>
      <c r="CD595" s="47"/>
      <c r="CE595" s="47"/>
      <c r="CF595" s="47"/>
      <c r="CG595" s="47"/>
      <c r="CH595" s="47"/>
      <c r="CI595" s="47"/>
      <c r="CJ595" s="47"/>
      <c r="CK595" s="47"/>
      <c r="CL595" s="47"/>
    </row>
    <row r="596" spans="1:90" ht="14.25">
      <c r="A596" s="167"/>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D596" s="50"/>
      <c r="AE596" s="50"/>
      <c r="AF596" s="50"/>
      <c r="AG596" s="50"/>
      <c r="AH596" s="50"/>
      <c r="AI596" s="50"/>
      <c r="AJ596" s="50"/>
      <c r="AK596" s="50"/>
      <c r="AL596" s="50"/>
      <c r="AM596" s="50"/>
      <c r="AN596" s="50"/>
      <c r="AO596" s="50"/>
      <c r="AP596" s="50"/>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c r="BM596" s="47"/>
      <c r="BN596" s="47"/>
      <c r="BO596" s="47"/>
      <c r="BP596" s="47"/>
      <c r="BQ596" s="47"/>
      <c r="BR596" s="47"/>
      <c r="BS596" s="47"/>
      <c r="BT596" s="47"/>
      <c r="BU596" s="47"/>
      <c r="BV596" s="47"/>
      <c r="BW596" s="47"/>
      <c r="BX596" s="47"/>
      <c r="BY596" s="47"/>
      <c r="BZ596" s="47"/>
      <c r="CA596" s="47"/>
      <c r="CB596" s="47"/>
      <c r="CC596" s="47"/>
      <c r="CD596" s="47"/>
      <c r="CE596" s="47"/>
      <c r="CF596" s="47"/>
      <c r="CG596" s="47"/>
      <c r="CH596" s="47"/>
      <c r="CI596" s="47"/>
      <c r="CJ596" s="47"/>
      <c r="CK596" s="47"/>
      <c r="CL596" s="47"/>
    </row>
    <row r="597" spans="1:90" ht="14.25">
      <c r="A597" s="167"/>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D597" s="50"/>
      <c r="AE597" s="50"/>
      <c r="AF597" s="50"/>
      <c r="AG597" s="50"/>
      <c r="AH597" s="50"/>
      <c r="AI597" s="50"/>
      <c r="AJ597" s="50"/>
      <c r="AK597" s="50"/>
      <c r="AL597" s="50"/>
      <c r="AM597" s="50"/>
      <c r="AN597" s="50"/>
      <c r="AO597" s="50"/>
      <c r="AP597" s="50"/>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c r="BM597" s="47"/>
      <c r="BN597" s="47"/>
      <c r="BO597" s="47"/>
      <c r="BP597" s="47"/>
      <c r="BQ597" s="47"/>
      <c r="BR597" s="47"/>
      <c r="BS597" s="47"/>
      <c r="BT597" s="47"/>
      <c r="BU597" s="47"/>
      <c r="BV597" s="47"/>
      <c r="BW597" s="47"/>
      <c r="BX597" s="47"/>
      <c r="BY597" s="47"/>
      <c r="BZ597" s="47"/>
      <c r="CA597" s="47"/>
      <c r="CB597" s="47"/>
      <c r="CC597" s="47"/>
      <c r="CD597" s="47"/>
      <c r="CE597" s="47"/>
      <c r="CF597" s="47"/>
      <c r="CG597" s="47"/>
      <c r="CH597" s="47"/>
      <c r="CI597" s="47"/>
      <c r="CJ597" s="47"/>
      <c r="CK597" s="47"/>
      <c r="CL597" s="47"/>
    </row>
    <row r="598" spans="1:90" ht="14.25">
      <c r="A598" s="167"/>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D598" s="50"/>
      <c r="AE598" s="50"/>
      <c r="AF598" s="50"/>
      <c r="AG598" s="50"/>
      <c r="AH598" s="50"/>
      <c r="AI598" s="50"/>
      <c r="AJ598" s="50"/>
      <c r="AK598" s="50"/>
      <c r="AL598" s="50"/>
      <c r="AM598" s="50"/>
      <c r="AN598" s="50"/>
      <c r="AO598" s="50"/>
      <c r="AP598" s="50"/>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c r="BM598" s="47"/>
      <c r="BN598" s="47"/>
      <c r="BO598" s="47"/>
      <c r="BP598" s="47"/>
      <c r="BQ598" s="47"/>
      <c r="BR598" s="47"/>
      <c r="BS598" s="47"/>
      <c r="BT598" s="47"/>
      <c r="BU598" s="47"/>
      <c r="BV598" s="47"/>
      <c r="BW598" s="47"/>
      <c r="BX598" s="47"/>
      <c r="BY598" s="47"/>
      <c r="BZ598" s="47"/>
      <c r="CA598" s="47"/>
      <c r="CB598" s="47"/>
      <c r="CC598" s="47"/>
      <c r="CD598" s="47"/>
      <c r="CE598" s="47"/>
      <c r="CF598" s="47"/>
      <c r="CG598" s="47"/>
      <c r="CH598" s="47"/>
      <c r="CI598" s="47"/>
      <c r="CJ598" s="47"/>
      <c r="CK598" s="47"/>
      <c r="CL598" s="47"/>
    </row>
    <row r="599" spans="1:90" ht="14.25">
      <c r="A599" s="167"/>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D599" s="50"/>
      <c r="AE599" s="50"/>
      <c r="AF599" s="50"/>
      <c r="AG599" s="50"/>
      <c r="AH599" s="50"/>
      <c r="AI599" s="50"/>
      <c r="AJ599" s="50"/>
      <c r="AK599" s="50"/>
      <c r="AL599" s="50"/>
      <c r="AM599" s="50"/>
      <c r="AN599" s="50"/>
      <c r="AO599" s="50"/>
      <c r="AP599" s="50"/>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c r="BM599" s="47"/>
      <c r="BN599" s="47"/>
      <c r="BO599" s="47"/>
      <c r="BP599" s="47"/>
      <c r="BQ599" s="47"/>
      <c r="BR599" s="47"/>
      <c r="BS599" s="47"/>
      <c r="BT599" s="47"/>
      <c r="BU599" s="47"/>
      <c r="BV599" s="47"/>
      <c r="BW599" s="47"/>
      <c r="BX599" s="47"/>
      <c r="BY599" s="47"/>
      <c r="BZ599" s="47"/>
      <c r="CA599" s="47"/>
      <c r="CB599" s="47"/>
      <c r="CC599" s="47"/>
      <c r="CD599" s="47"/>
      <c r="CE599" s="47"/>
      <c r="CF599" s="47"/>
      <c r="CG599" s="47"/>
      <c r="CH599" s="47"/>
      <c r="CI599" s="47"/>
      <c r="CJ599" s="47"/>
      <c r="CK599" s="47"/>
      <c r="CL599" s="47"/>
    </row>
    <row r="600" spans="1:90" ht="14.25">
      <c r="A600" s="167"/>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D600" s="50"/>
      <c r="AE600" s="50"/>
      <c r="AF600" s="50"/>
      <c r="AG600" s="50"/>
      <c r="AH600" s="50"/>
      <c r="AI600" s="50"/>
      <c r="AJ600" s="50"/>
      <c r="AK600" s="50"/>
      <c r="AL600" s="50"/>
      <c r="AM600" s="50"/>
      <c r="AN600" s="50"/>
      <c r="AO600" s="50"/>
      <c r="AP600" s="50"/>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c r="BM600" s="47"/>
      <c r="BN600" s="47"/>
      <c r="BO600" s="47"/>
      <c r="BP600" s="47"/>
      <c r="BQ600" s="47"/>
      <c r="BR600" s="47"/>
      <c r="BS600" s="47"/>
      <c r="BT600" s="47"/>
      <c r="BU600" s="47"/>
      <c r="BV600" s="47"/>
      <c r="BW600" s="47"/>
      <c r="BX600" s="47"/>
      <c r="BY600" s="47"/>
      <c r="BZ600" s="47"/>
      <c r="CA600" s="47"/>
      <c r="CB600" s="47"/>
      <c r="CC600" s="47"/>
      <c r="CD600" s="47"/>
      <c r="CE600" s="47"/>
      <c r="CF600" s="47"/>
      <c r="CG600" s="47"/>
      <c r="CH600" s="47"/>
      <c r="CI600" s="47"/>
      <c r="CJ600" s="47"/>
      <c r="CK600" s="47"/>
      <c r="CL600" s="47"/>
    </row>
    <row r="601" spans="1:90" ht="14.25">
      <c r="A601" s="167"/>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D601" s="50"/>
      <c r="AE601" s="50"/>
      <c r="AF601" s="50"/>
      <c r="AG601" s="50"/>
      <c r="AH601" s="50"/>
      <c r="AI601" s="50"/>
      <c r="AJ601" s="50"/>
      <c r="AK601" s="50"/>
      <c r="AL601" s="50"/>
      <c r="AM601" s="50"/>
      <c r="AN601" s="50"/>
      <c r="AO601" s="50"/>
      <c r="AP601" s="50"/>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c r="BM601" s="47"/>
      <c r="BN601" s="47"/>
      <c r="BO601" s="47"/>
      <c r="BP601" s="47"/>
      <c r="BQ601" s="47"/>
      <c r="BR601" s="47"/>
      <c r="BS601" s="47"/>
      <c r="BT601" s="47"/>
      <c r="BU601" s="47"/>
      <c r="BV601" s="47"/>
      <c r="BW601" s="47"/>
      <c r="BX601" s="47"/>
      <c r="BY601" s="47"/>
      <c r="BZ601" s="47"/>
      <c r="CA601" s="47"/>
      <c r="CB601" s="47"/>
      <c r="CC601" s="47"/>
      <c r="CD601" s="47"/>
      <c r="CE601" s="47"/>
      <c r="CF601" s="47"/>
      <c r="CG601" s="47"/>
      <c r="CH601" s="47"/>
      <c r="CI601" s="47"/>
      <c r="CJ601" s="47"/>
      <c r="CK601" s="47"/>
      <c r="CL601" s="47"/>
    </row>
    <row r="602" spans="1:90" ht="14.25">
      <c r="A602" s="167"/>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D602" s="50"/>
      <c r="AE602" s="50"/>
      <c r="AF602" s="50"/>
      <c r="AG602" s="50"/>
      <c r="AH602" s="50"/>
      <c r="AI602" s="50"/>
      <c r="AJ602" s="50"/>
      <c r="AK602" s="50"/>
      <c r="AL602" s="50"/>
      <c r="AM602" s="50"/>
      <c r="AN602" s="50"/>
      <c r="AO602" s="50"/>
      <c r="AP602" s="50"/>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c r="BM602" s="47"/>
      <c r="BN602" s="47"/>
      <c r="BO602" s="47"/>
      <c r="BP602" s="47"/>
      <c r="BQ602" s="47"/>
      <c r="BR602" s="47"/>
      <c r="BS602" s="47"/>
      <c r="BT602" s="47"/>
      <c r="BU602" s="47"/>
      <c r="BV602" s="47"/>
      <c r="BW602" s="47"/>
      <c r="BX602" s="47"/>
      <c r="BY602" s="47"/>
      <c r="BZ602" s="47"/>
      <c r="CA602" s="47"/>
      <c r="CB602" s="47"/>
      <c r="CC602" s="47"/>
      <c r="CD602" s="47"/>
      <c r="CE602" s="47"/>
      <c r="CF602" s="47"/>
      <c r="CG602" s="47"/>
      <c r="CH602" s="47"/>
      <c r="CI602" s="47"/>
      <c r="CJ602" s="47"/>
      <c r="CK602" s="47"/>
      <c r="CL602" s="47"/>
    </row>
    <row r="603" spans="1:90" ht="14.25">
      <c r="A603" s="167"/>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D603" s="50"/>
      <c r="AE603" s="50"/>
      <c r="AF603" s="50"/>
      <c r="AG603" s="50"/>
      <c r="AH603" s="50"/>
      <c r="AI603" s="50"/>
      <c r="AJ603" s="50"/>
      <c r="AK603" s="50"/>
      <c r="AL603" s="50"/>
      <c r="AM603" s="50"/>
      <c r="AN603" s="50"/>
      <c r="AO603" s="50"/>
      <c r="AP603" s="50"/>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c r="BM603" s="47"/>
      <c r="BN603" s="47"/>
      <c r="BO603" s="47"/>
      <c r="BP603" s="47"/>
      <c r="BQ603" s="47"/>
      <c r="BR603" s="47"/>
      <c r="BS603" s="47"/>
      <c r="BT603" s="47"/>
      <c r="BU603" s="47"/>
      <c r="BV603" s="47"/>
      <c r="BW603" s="47"/>
      <c r="BX603" s="47"/>
      <c r="BY603" s="47"/>
      <c r="BZ603" s="47"/>
      <c r="CA603" s="47"/>
      <c r="CB603" s="47"/>
      <c r="CC603" s="47"/>
      <c r="CD603" s="47"/>
      <c r="CE603" s="47"/>
      <c r="CF603" s="47"/>
      <c r="CG603" s="47"/>
      <c r="CH603" s="47"/>
      <c r="CI603" s="47"/>
      <c r="CJ603" s="47"/>
      <c r="CK603" s="47"/>
      <c r="CL603" s="47"/>
    </row>
    <row r="604" spans="1:90" ht="14.25">
      <c r="A604" s="167"/>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D604" s="50"/>
      <c r="AE604" s="50"/>
      <c r="AF604" s="50"/>
      <c r="AG604" s="50"/>
      <c r="AH604" s="50"/>
      <c r="AI604" s="50"/>
      <c r="AJ604" s="50"/>
      <c r="AK604" s="50"/>
      <c r="AL604" s="50"/>
      <c r="AM604" s="50"/>
      <c r="AN604" s="50"/>
      <c r="AO604" s="50"/>
      <c r="AP604" s="50"/>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c r="BM604" s="47"/>
      <c r="BN604" s="47"/>
      <c r="BO604" s="47"/>
      <c r="BP604" s="47"/>
      <c r="BQ604" s="47"/>
      <c r="BR604" s="47"/>
      <c r="BS604" s="47"/>
      <c r="BT604" s="47"/>
      <c r="BU604" s="47"/>
      <c r="BV604" s="47"/>
      <c r="BW604" s="47"/>
      <c r="BX604" s="47"/>
      <c r="BY604" s="47"/>
      <c r="BZ604" s="47"/>
      <c r="CA604" s="47"/>
      <c r="CB604" s="47"/>
      <c r="CC604" s="47"/>
      <c r="CD604" s="47"/>
      <c r="CE604" s="47"/>
      <c r="CF604" s="47"/>
      <c r="CG604" s="47"/>
      <c r="CH604" s="47"/>
      <c r="CI604" s="47"/>
      <c r="CJ604" s="47"/>
      <c r="CK604" s="47"/>
      <c r="CL604" s="47"/>
    </row>
    <row r="605" spans="1:90" ht="14.25">
      <c r="A605" s="167"/>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D605" s="50"/>
      <c r="AE605" s="50"/>
      <c r="AF605" s="50"/>
      <c r="AG605" s="50"/>
      <c r="AH605" s="50"/>
      <c r="AI605" s="50"/>
      <c r="AJ605" s="50"/>
      <c r="AK605" s="50"/>
      <c r="AL605" s="50"/>
      <c r="AM605" s="50"/>
      <c r="AN605" s="50"/>
      <c r="AO605" s="50"/>
      <c r="AP605" s="50"/>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c r="BM605" s="47"/>
      <c r="BN605" s="47"/>
      <c r="BO605" s="47"/>
      <c r="BP605" s="47"/>
      <c r="BQ605" s="47"/>
      <c r="BR605" s="47"/>
      <c r="BS605" s="47"/>
      <c r="BT605" s="47"/>
      <c r="BU605" s="47"/>
      <c r="BV605" s="47"/>
      <c r="BW605" s="47"/>
      <c r="BX605" s="47"/>
      <c r="BY605" s="47"/>
      <c r="BZ605" s="47"/>
      <c r="CA605" s="47"/>
      <c r="CB605" s="47"/>
      <c r="CC605" s="47"/>
      <c r="CD605" s="47"/>
      <c r="CE605" s="47"/>
      <c r="CF605" s="47"/>
      <c r="CG605" s="47"/>
      <c r="CH605" s="47"/>
      <c r="CI605" s="47"/>
      <c r="CJ605" s="47"/>
      <c r="CK605" s="47"/>
      <c r="CL605" s="47"/>
    </row>
    <row r="606" spans="1:90" ht="14.25">
      <c r="A606" s="167"/>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D606" s="50"/>
      <c r="AE606" s="50"/>
      <c r="AF606" s="50"/>
      <c r="AG606" s="50"/>
      <c r="AH606" s="50"/>
      <c r="AI606" s="50"/>
      <c r="AJ606" s="50"/>
      <c r="AK606" s="50"/>
      <c r="AL606" s="50"/>
      <c r="AM606" s="50"/>
      <c r="AN606" s="50"/>
      <c r="AO606" s="50"/>
      <c r="AP606" s="50"/>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c r="BM606" s="47"/>
      <c r="BN606" s="47"/>
      <c r="BO606" s="47"/>
      <c r="BP606" s="47"/>
      <c r="BQ606" s="47"/>
      <c r="BR606" s="47"/>
      <c r="BS606" s="47"/>
      <c r="BT606" s="47"/>
      <c r="BU606" s="47"/>
      <c r="BV606" s="47"/>
      <c r="BW606" s="47"/>
      <c r="BX606" s="47"/>
      <c r="BY606" s="47"/>
      <c r="BZ606" s="47"/>
      <c r="CA606" s="47"/>
      <c r="CB606" s="47"/>
      <c r="CC606" s="47"/>
      <c r="CD606" s="47"/>
      <c r="CE606" s="47"/>
      <c r="CF606" s="47"/>
      <c r="CG606" s="47"/>
      <c r="CH606" s="47"/>
      <c r="CI606" s="47"/>
      <c r="CJ606" s="47"/>
      <c r="CK606" s="47"/>
      <c r="CL606" s="47"/>
    </row>
    <row r="607" spans="1:90" ht="14.25">
      <c r="A607" s="167"/>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D607" s="50"/>
      <c r="AE607" s="50"/>
      <c r="AF607" s="50"/>
      <c r="AG607" s="50"/>
      <c r="AH607" s="50"/>
      <c r="AI607" s="50"/>
      <c r="AJ607" s="50"/>
      <c r="AK607" s="50"/>
      <c r="AL607" s="50"/>
      <c r="AM607" s="50"/>
      <c r="AN607" s="50"/>
      <c r="AO607" s="50"/>
      <c r="AP607" s="50"/>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c r="BM607" s="47"/>
      <c r="BN607" s="47"/>
      <c r="BO607" s="47"/>
      <c r="BP607" s="47"/>
      <c r="BQ607" s="47"/>
      <c r="BR607" s="47"/>
      <c r="BS607" s="47"/>
      <c r="BT607" s="47"/>
      <c r="BU607" s="47"/>
      <c r="BV607" s="47"/>
      <c r="BW607" s="47"/>
      <c r="BX607" s="47"/>
      <c r="BY607" s="47"/>
      <c r="BZ607" s="47"/>
      <c r="CA607" s="47"/>
      <c r="CB607" s="47"/>
      <c r="CC607" s="47"/>
      <c r="CD607" s="47"/>
      <c r="CE607" s="47"/>
      <c r="CF607" s="47"/>
      <c r="CG607" s="47"/>
      <c r="CH607" s="47"/>
      <c r="CI607" s="47"/>
      <c r="CJ607" s="47"/>
      <c r="CK607" s="47"/>
      <c r="CL607" s="47"/>
    </row>
    <row r="608" spans="1:90" ht="14.25">
      <c r="A608" s="167"/>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D608" s="50"/>
      <c r="AE608" s="50"/>
      <c r="AF608" s="50"/>
      <c r="AG608" s="50"/>
      <c r="AH608" s="50"/>
      <c r="AI608" s="50"/>
      <c r="AJ608" s="50"/>
      <c r="AK608" s="50"/>
      <c r="AL608" s="50"/>
      <c r="AM608" s="50"/>
      <c r="AN608" s="50"/>
      <c r="AO608" s="50"/>
      <c r="AP608" s="50"/>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c r="BM608" s="47"/>
      <c r="BN608" s="47"/>
      <c r="BO608" s="47"/>
      <c r="BP608" s="47"/>
      <c r="BQ608" s="47"/>
      <c r="BR608" s="47"/>
      <c r="BS608" s="47"/>
      <c r="BT608" s="47"/>
      <c r="BU608" s="47"/>
      <c r="BV608" s="47"/>
      <c r="BW608" s="47"/>
      <c r="BX608" s="47"/>
      <c r="BY608" s="47"/>
      <c r="BZ608" s="47"/>
      <c r="CA608" s="47"/>
      <c r="CB608" s="47"/>
      <c r="CC608" s="47"/>
      <c r="CD608" s="47"/>
      <c r="CE608" s="47"/>
      <c r="CF608" s="47"/>
      <c r="CG608" s="47"/>
      <c r="CH608" s="47"/>
      <c r="CI608" s="47"/>
      <c r="CJ608" s="47"/>
      <c r="CK608" s="47"/>
      <c r="CL608" s="47"/>
    </row>
    <row r="609" spans="1:90" ht="14.25">
      <c r="A609" s="167"/>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D609" s="50"/>
      <c r="AE609" s="50"/>
      <c r="AF609" s="50"/>
      <c r="AG609" s="50"/>
      <c r="AH609" s="50"/>
      <c r="AI609" s="50"/>
      <c r="AJ609" s="50"/>
      <c r="AK609" s="50"/>
      <c r="AL609" s="50"/>
      <c r="AM609" s="50"/>
      <c r="AN609" s="50"/>
      <c r="AO609" s="50"/>
      <c r="AP609" s="50"/>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c r="BM609" s="47"/>
      <c r="BN609" s="47"/>
      <c r="BO609" s="47"/>
      <c r="BP609" s="47"/>
      <c r="BQ609" s="47"/>
      <c r="BR609" s="47"/>
      <c r="BS609" s="47"/>
      <c r="BT609" s="47"/>
      <c r="BU609" s="47"/>
      <c r="BV609" s="47"/>
      <c r="BW609" s="47"/>
      <c r="BX609" s="47"/>
      <c r="BY609" s="47"/>
      <c r="BZ609" s="47"/>
      <c r="CA609" s="47"/>
      <c r="CB609" s="47"/>
      <c r="CC609" s="47"/>
      <c r="CD609" s="47"/>
      <c r="CE609" s="47"/>
      <c r="CF609" s="47"/>
      <c r="CG609" s="47"/>
      <c r="CH609" s="47"/>
      <c r="CI609" s="47"/>
      <c r="CJ609" s="47"/>
      <c r="CK609" s="47"/>
      <c r="CL609" s="47"/>
    </row>
    <row r="610" spans="1:90" ht="14.25">
      <c r="A610" s="167"/>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D610" s="50"/>
      <c r="AE610" s="50"/>
      <c r="AF610" s="50"/>
      <c r="AG610" s="50"/>
      <c r="AH610" s="50"/>
      <c r="AI610" s="50"/>
      <c r="AJ610" s="50"/>
      <c r="AK610" s="50"/>
      <c r="AL610" s="50"/>
      <c r="AM610" s="50"/>
      <c r="AN610" s="50"/>
      <c r="AO610" s="50"/>
      <c r="AP610" s="50"/>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c r="BM610" s="47"/>
      <c r="BN610" s="47"/>
      <c r="BO610" s="47"/>
      <c r="BP610" s="47"/>
      <c r="BQ610" s="47"/>
      <c r="BR610" s="47"/>
      <c r="BS610" s="47"/>
      <c r="BT610" s="47"/>
      <c r="BU610" s="47"/>
      <c r="BV610" s="47"/>
      <c r="BW610" s="47"/>
      <c r="BX610" s="47"/>
      <c r="BY610" s="47"/>
      <c r="BZ610" s="47"/>
      <c r="CA610" s="47"/>
      <c r="CB610" s="47"/>
      <c r="CC610" s="47"/>
      <c r="CD610" s="47"/>
      <c r="CE610" s="47"/>
      <c r="CF610" s="47"/>
      <c r="CG610" s="47"/>
      <c r="CH610" s="47"/>
      <c r="CI610" s="47"/>
      <c r="CJ610" s="47"/>
      <c r="CK610" s="47"/>
      <c r="CL610" s="47"/>
    </row>
    <row r="611" spans="1:90" ht="14.25">
      <c r="A611" s="167"/>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D611" s="50"/>
      <c r="AE611" s="50"/>
      <c r="AF611" s="50"/>
      <c r="AG611" s="50"/>
      <c r="AH611" s="50"/>
      <c r="AI611" s="50"/>
      <c r="AJ611" s="50"/>
      <c r="AK611" s="50"/>
      <c r="AL611" s="50"/>
      <c r="AM611" s="50"/>
      <c r="AN611" s="50"/>
      <c r="AO611" s="50"/>
      <c r="AP611" s="50"/>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c r="BM611" s="47"/>
      <c r="BN611" s="47"/>
      <c r="BO611" s="47"/>
      <c r="BP611" s="47"/>
      <c r="BQ611" s="47"/>
      <c r="BR611" s="47"/>
      <c r="BS611" s="47"/>
      <c r="BT611" s="47"/>
      <c r="BU611" s="47"/>
      <c r="BV611" s="47"/>
      <c r="BW611" s="47"/>
      <c r="BX611" s="47"/>
      <c r="BY611" s="47"/>
      <c r="BZ611" s="47"/>
      <c r="CA611" s="47"/>
      <c r="CB611" s="47"/>
      <c r="CC611" s="47"/>
      <c r="CD611" s="47"/>
      <c r="CE611" s="47"/>
      <c r="CF611" s="47"/>
      <c r="CG611" s="47"/>
      <c r="CH611" s="47"/>
      <c r="CI611" s="47"/>
      <c r="CJ611" s="47"/>
      <c r="CK611" s="47"/>
      <c r="CL611" s="47"/>
    </row>
    <row r="612" spans="1:90" ht="14.25">
      <c r="A612" s="167"/>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D612" s="50"/>
      <c r="AE612" s="50"/>
      <c r="AF612" s="50"/>
      <c r="AG612" s="50"/>
      <c r="AH612" s="50"/>
      <c r="AI612" s="50"/>
      <c r="AJ612" s="50"/>
      <c r="AK612" s="50"/>
      <c r="AL612" s="50"/>
      <c r="AM612" s="50"/>
      <c r="AN612" s="50"/>
      <c r="AO612" s="50"/>
      <c r="AP612" s="50"/>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c r="BM612" s="47"/>
      <c r="BN612" s="47"/>
      <c r="BO612" s="47"/>
      <c r="BP612" s="47"/>
      <c r="BQ612" s="47"/>
      <c r="BR612" s="47"/>
      <c r="BS612" s="47"/>
      <c r="BT612" s="47"/>
      <c r="BU612" s="47"/>
      <c r="BV612" s="47"/>
      <c r="BW612" s="47"/>
      <c r="BX612" s="47"/>
      <c r="BY612" s="47"/>
      <c r="BZ612" s="47"/>
      <c r="CA612" s="47"/>
      <c r="CB612" s="47"/>
      <c r="CC612" s="47"/>
      <c r="CD612" s="47"/>
      <c r="CE612" s="47"/>
      <c r="CF612" s="47"/>
      <c r="CG612" s="47"/>
      <c r="CH612" s="47"/>
      <c r="CI612" s="47"/>
      <c r="CJ612" s="47"/>
      <c r="CK612" s="47"/>
      <c r="CL612" s="47"/>
    </row>
    <row r="613" spans="1:90" ht="14.25">
      <c r="A613" s="167"/>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D613" s="50"/>
      <c r="AE613" s="50"/>
      <c r="AF613" s="50"/>
      <c r="AG613" s="50"/>
      <c r="AH613" s="50"/>
      <c r="AI613" s="50"/>
      <c r="AJ613" s="50"/>
      <c r="AK613" s="50"/>
      <c r="AL613" s="50"/>
      <c r="AM613" s="50"/>
      <c r="AN613" s="50"/>
      <c r="AO613" s="50"/>
      <c r="AP613" s="50"/>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c r="BM613" s="47"/>
      <c r="BN613" s="47"/>
      <c r="BO613" s="47"/>
      <c r="BP613" s="47"/>
      <c r="BQ613" s="47"/>
      <c r="BR613" s="47"/>
      <c r="BS613" s="47"/>
      <c r="BT613" s="47"/>
      <c r="BU613" s="47"/>
      <c r="BV613" s="47"/>
      <c r="BW613" s="47"/>
      <c r="BX613" s="47"/>
      <c r="BY613" s="47"/>
      <c r="BZ613" s="47"/>
      <c r="CA613" s="47"/>
      <c r="CB613" s="47"/>
      <c r="CC613" s="47"/>
      <c r="CD613" s="47"/>
      <c r="CE613" s="47"/>
      <c r="CF613" s="47"/>
      <c r="CG613" s="47"/>
      <c r="CH613" s="47"/>
      <c r="CI613" s="47"/>
      <c r="CJ613" s="47"/>
      <c r="CK613" s="47"/>
      <c r="CL613" s="47"/>
    </row>
    <row r="614" spans="1:90" ht="14.25">
      <c r="A614" s="167"/>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D614" s="50"/>
      <c r="AE614" s="50"/>
      <c r="AF614" s="50"/>
      <c r="AG614" s="50"/>
      <c r="AH614" s="50"/>
      <c r="AI614" s="50"/>
      <c r="AJ614" s="50"/>
      <c r="AK614" s="50"/>
      <c r="AL614" s="50"/>
      <c r="AM614" s="50"/>
      <c r="AN614" s="50"/>
      <c r="AO614" s="50"/>
      <c r="AP614" s="50"/>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c r="BM614" s="47"/>
      <c r="BN614" s="47"/>
      <c r="BO614" s="47"/>
      <c r="BP614" s="47"/>
      <c r="BQ614" s="47"/>
      <c r="BR614" s="47"/>
      <c r="BS614" s="47"/>
      <c r="BT614" s="47"/>
      <c r="BU614" s="47"/>
      <c r="BV614" s="47"/>
      <c r="BW614" s="47"/>
      <c r="BX614" s="47"/>
      <c r="BY614" s="47"/>
      <c r="BZ614" s="47"/>
      <c r="CA614" s="47"/>
      <c r="CB614" s="47"/>
      <c r="CC614" s="47"/>
      <c r="CD614" s="47"/>
      <c r="CE614" s="47"/>
      <c r="CF614" s="47"/>
      <c r="CG614" s="47"/>
      <c r="CH614" s="47"/>
      <c r="CI614" s="47"/>
      <c r="CJ614" s="47"/>
      <c r="CK614" s="47"/>
      <c r="CL614" s="47"/>
    </row>
    <row r="615" spans="1:90" ht="14.25">
      <c r="A615" s="167"/>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D615" s="50"/>
      <c r="AE615" s="50"/>
      <c r="AF615" s="50"/>
      <c r="AG615" s="50"/>
      <c r="AH615" s="50"/>
      <c r="AI615" s="50"/>
      <c r="AJ615" s="50"/>
      <c r="AK615" s="50"/>
      <c r="AL615" s="50"/>
      <c r="AM615" s="50"/>
      <c r="AN615" s="50"/>
      <c r="AO615" s="50"/>
      <c r="AP615" s="50"/>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c r="BM615" s="47"/>
      <c r="BN615" s="47"/>
      <c r="BO615" s="47"/>
      <c r="BP615" s="47"/>
      <c r="BQ615" s="47"/>
      <c r="BR615" s="47"/>
      <c r="BS615" s="47"/>
      <c r="BT615" s="47"/>
      <c r="BU615" s="47"/>
      <c r="BV615" s="47"/>
      <c r="BW615" s="47"/>
      <c r="BX615" s="47"/>
      <c r="BY615" s="47"/>
      <c r="BZ615" s="47"/>
      <c r="CA615" s="47"/>
      <c r="CB615" s="47"/>
      <c r="CC615" s="47"/>
      <c r="CD615" s="47"/>
      <c r="CE615" s="47"/>
      <c r="CF615" s="47"/>
      <c r="CG615" s="47"/>
      <c r="CH615" s="47"/>
      <c r="CI615" s="47"/>
      <c r="CJ615" s="47"/>
      <c r="CK615" s="47"/>
      <c r="CL615" s="47"/>
    </row>
    <row r="616" spans="1:90" ht="14.25">
      <c r="A616" s="167"/>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D616" s="50"/>
      <c r="AE616" s="50"/>
      <c r="AF616" s="50"/>
      <c r="AG616" s="50"/>
      <c r="AH616" s="50"/>
      <c r="AI616" s="50"/>
      <c r="AJ616" s="50"/>
      <c r="AK616" s="50"/>
      <c r="AL616" s="50"/>
      <c r="AM616" s="50"/>
      <c r="AN616" s="50"/>
      <c r="AO616" s="50"/>
      <c r="AP616" s="50"/>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c r="BM616" s="47"/>
      <c r="BN616" s="47"/>
      <c r="BO616" s="47"/>
      <c r="BP616" s="47"/>
      <c r="BQ616" s="47"/>
      <c r="BR616" s="47"/>
      <c r="BS616" s="47"/>
      <c r="BT616" s="47"/>
      <c r="BU616" s="47"/>
      <c r="BV616" s="47"/>
      <c r="BW616" s="47"/>
      <c r="BX616" s="47"/>
      <c r="BY616" s="47"/>
      <c r="BZ616" s="47"/>
      <c r="CA616" s="47"/>
      <c r="CB616" s="47"/>
      <c r="CC616" s="47"/>
      <c r="CD616" s="47"/>
      <c r="CE616" s="47"/>
      <c r="CF616" s="47"/>
      <c r="CG616" s="47"/>
      <c r="CH616" s="47"/>
      <c r="CI616" s="47"/>
      <c r="CJ616" s="47"/>
      <c r="CK616" s="47"/>
      <c r="CL616" s="47"/>
    </row>
    <row r="617" spans="1:90" ht="14.25">
      <c r="A617" s="167"/>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D617" s="50"/>
      <c r="AE617" s="50"/>
      <c r="AF617" s="50"/>
      <c r="AG617" s="50"/>
      <c r="AH617" s="50"/>
      <c r="AI617" s="50"/>
      <c r="AJ617" s="50"/>
      <c r="AK617" s="50"/>
      <c r="AL617" s="50"/>
      <c r="AM617" s="50"/>
      <c r="AN617" s="50"/>
      <c r="AO617" s="50"/>
      <c r="AP617" s="50"/>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c r="BM617" s="47"/>
      <c r="BN617" s="47"/>
      <c r="BO617" s="47"/>
      <c r="BP617" s="47"/>
      <c r="BQ617" s="47"/>
      <c r="BR617" s="47"/>
      <c r="BS617" s="47"/>
      <c r="BT617" s="47"/>
      <c r="BU617" s="47"/>
      <c r="BV617" s="47"/>
      <c r="BW617" s="47"/>
      <c r="BX617" s="47"/>
      <c r="BY617" s="47"/>
      <c r="BZ617" s="47"/>
      <c r="CA617" s="47"/>
      <c r="CB617" s="47"/>
      <c r="CC617" s="47"/>
      <c r="CD617" s="47"/>
      <c r="CE617" s="47"/>
      <c r="CF617" s="47"/>
      <c r="CG617" s="47"/>
      <c r="CH617" s="47"/>
      <c r="CI617" s="47"/>
      <c r="CJ617" s="47"/>
      <c r="CK617" s="47"/>
      <c r="CL617" s="47"/>
    </row>
    <row r="618" spans="1:90" ht="14.25">
      <c r="A618" s="167"/>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D618" s="50"/>
      <c r="AE618" s="50"/>
      <c r="AF618" s="50"/>
      <c r="AG618" s="50"/>
      <c r="AH618" s="50"/>
      <c r="AI618" s="50"/>
      <c r="AJ618" s="50"/>
      <c r="AK618" s="50"/>
      <c r="AL618" s="50"/>
      <c r="AM618" s="50"/>
      <c r="AN618" s="50"/>
      <c r="AO618" s="50"/>
      <c r="AP618" s="50"/>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c r="BM618" s="47"/>
      <c r="BN618" s="47"/>
      <c r="BO618" s="47"/>
      <c r="BP618" s="47"/>
      <c r="BQ618" s="47"/>
      <c r="BR618" s="47"/>
      <c r="BS618" s="47"/>
      <c r="BT618" s="47"/>
      <c r="BU618" s="47"/>
      <c r="BV618" s="47"/>
      <c r="BW618" s="47"/>
      <c r="BX618" s="47"/>
      <c r="BY618" s="47"/>
      <c r="BZ618" s="47"/>
      <c r="CA618" s="47"/>
      <c r="CB618" s="47"/>
      <c r="CC618" s="47"/>
      <c r="CD618" s="47"/>
      <c r="CE618" s="47"/>
      <c r="CF618" s="47"/>
      <c r="CG618" s="47"/>
      <c r="CH618" s="47"/>
      <c r="CI618" s="47"/>
      <c r="CJ618" s="47"/>
      <c r="CK618" s="47"/>
      <c r="CL618" s="47"/>
    </row>
    <row r="619" spans="1:90" ht="14.25">
      <c r="A619" s="167"/>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D619" s="50"/>
      <c r="AE619" s="50"/>
      <c r="AF619" s="50"/>
      <c r="AG619" s="50"/>
      <c r="AH619" s="50"/>
      <c r="AI619" s="50"/>
      <c r="AJ619" s="50"/>
      <c r="AK619" s="50"/>
      <c r="AL619" s="50"/>
      <c r="AM619" s="50"/>
      <c r="AN619" s="50"/>
      <c r="AO619" s="50"/>
      <c r="AP619" s="50"/>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c r="BM619" s="47"/>
      <c r="BN619" s="47"/>
      <c r="BO619" s="47"/>
      <c r="BP619" s="47"/>
      <c r="BQ619" s="47"/>
      <c r="BR619" s="47"/>
      <c r="BS619" s="47"/>
      <c r="BT619" s="47"/>
      <c r="BU619" s="47"/>
      <c r="BV619" s="47"/>
      <c r="BW619" s="47"/>
      <c r="BX619" s="47"/>
      <c r="BY619" s="47"/>
      <c r="BZ619" s="47"/>
      <c r="CA619" s="47"/>
      <c r="CB619" s="47"/>
      <c r="CC619" s="47"/>
      <c r="CD619" s="47"/>
      <c r="CE619" s="47"/>
      <c r="CF619" s="47"/>
      <c r="CG619" s="47"/>
      <c r="CH619" s="47"/>
      <c r="CI619" s="47"/>
      <c r="CJ619" s="47"/>
      <c r="CK619" s="47"/>
      <c r="CL619" s="47"/>
    </row>
    <row r="620" spans="1:90" ht="14.25">
      <c r="A620" s="167"/>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D620" s="50"/>
      <c r="AE620" s="50"/>
      <c r="AF620" s="50"/>
      <c r="AG620" s="50"/>
      <c r="AH620" s="50"/>
      <c r="AI620" s="50"/>
      <c r="AJ620" s="50"/>
      <c r="AK620" s="50"/>
      <c r="AL620" s="50"/>
      <c r="AM620" s="50"/>
      <c r="AN620" s="50"/>
      <c r="AO620" s="50"/>
      <c r="AP620" s="50"/>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c r="BM620" s="47"/>
      <c r="BN620" s="47"/>
      <c r="BO620" s="47"/>
      <c r="BP620" s="47"/>
      <c r="BQ620" s="47"/>
      <c r="BR620" s="47"/>
      <c r="BS620" s="47"/>
      <c r="BT620" s="47"/>
      <c r="BU620" s="47"/>
      <c r="BV620" s="47"/>
      <c r="BW620" s="47"/>
      <c r="BX620" s="47"/>
      <c r="BY620" s="47"/>
      <c r="BZ620" s="47"/>
      <c r="CA620" s="47"/>
      <c r="CB620" s="47"/>
      <c r="CC620" s="47"/>
      <c r="CD620" s="47"/>
      <c r="CE620" s="47"/>
      <c r="CF620" s="47"/>
      <c r="CG620" s="47"/>
      <c r="CH620" s="47"/>
      <c r="CI620" s="47"/>
      <c r="CJ620" s="47"/>
      <c r="CK620" s="47"/>
      <c r="CL620" s="47"/>
    </row>
    <row r="621" spans="1:90" ht="14.25">
      <c r="A621" s="167"/>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D621" s="50"/>
      <c r="AE621" s="50"/>
      <c r="AF621" s="50"/>
      <c r="AG621" s="50"/>
      <c r="AH621" s="50"/>
      <c r="AI621" s="50"/>
      <c r="AJ621" s="50"/>
      <c r="AK621" s="50"/>
      <c r="AL621" s="50"/>
      <c r="AM621" s="50"/>
      <c r="AN621" s="50"/>
      <c r="AO621" s="50"/>
      <c r="AP621" s="50"/>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c r="BM621" s="47"/>
      <c r="BN621" s="47"/>
      <c r="BO621" s="47"/>
      <c r="BP621" s="47"/>
      <c r="BQ621" s="47"/>
      <c r="BR621" s="47"/>
      <c r="BS621" s="47"/>
      <c r="BT621" s="47"/>
      <c r="BU621" s="47"/>
      <c r="BV621" s="47"/>
      <c r="BW621" s="47"/>
      <c r="BX621" s="47"/>
      <c r="BY621" s="47"/>
      <c r="BZ621" s="47"/>
      <c r="CA621" s="47"/>
      <c r="CB621" s="47"/>
      <c r="CC621" s="47"/>
      <c r="CD621" s="47"/>
      <c r="CE621" s="47"/>
      <c r="CF621" s="47"/>
      <c r="CG621" s="47"/>
      <c r="CH621" s="47"/>
      <c r="CI621" s="47"/>
      <c r="CJ621" s="47"/>
      <c r="CK621" s="47"/>
      <c r="CL621" s="47"/>
    </row>
    <row r="622" spans="1:90" ht="14.25">
      <c r="A622" s="167"/>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D622" s="50"/>
      <c r="AE622" s="50"/>
      <c r="AF622" s="50"/>
      <c r="AG622" s="50"/>
      <c r="AH622" s="50"/>
      <c r="AI622" s="50"/>
      <c r="AJ622" s="50"/>
      <c r="AK622" s="50"/>
      <c r="AL622" s="50"/>
      <c r="AM622" s="50"/>
      <c r="AN622" s="50"/>
      <c r="AO622" s="50"/>
      <c r="AP622" s="50"/>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c r="BM622" s="47"/>
      <c r="BN622" s="47"/>
      <c r="BO622" s="47"/>
      <c r="BP622" s="47"/>
      <c r="BQ622" s="47"/>
      <c r="BR622" s="47"/>
      <c r="BS622" s="47"/>
      <c r="BT622" s="47"/>
      <c r="BU622" s="47"/>
      <c r="BV622" s="47"/>
      <c r="BW622" s="47"/>
      <c r="BX622" s="47"/>
      <c r="BY622" s="47"/>
      <c r="BZ622" s="47"/>
      <c r="CA622" s="47"/>
      <c r="CB622" s="47"/>
      <c r="CC622" s="47"/>
      <c r="CD622" s="47"/>
      <c r="CE622" s="47"/>
      <c r="CF622" s="47"/>
      <c r="CG622" s="47"/>
      <c r="CH622" s="47"/>
      <c r="CI622" s="47"/>
      <c r="CJ622" s="47"/>
      <c r="CK622" s="47"/>
      <c r="CL622" s="47"/>
    </row>
    <row r="623" spans="1:90" ht="14.25">
      <c r="A623" s="167"/>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D623" s="50"/>
      <c r="AE623" s="50"/>
      <c r="AF623" s="50"/>
      <c r="AG623" s="50"/>
      <c r="AH623" s="50"/>
      <c r="AI623" s="50"/>
      <c r="AJ623" s="50"/>
      <c r="AK623" s="50"/>
      <c r="AL623" s="50"/>
      <c r="AM623" s="50"/>
      <c r="AN623" s="50"/>
      <c r="AO623" s="50"/>
      <c r="AP623" s="50"/>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c r="BM623" s="47"/>
      <c r="BN623" s="47"/>
      <c r="BO623" s="47"/>
      <c r="BP623" s="47"/>
      <c r="BQ623" s="47"/>
      <c r="BR623" s="47"/>
      <c r="BS623" s="47"/>
      <c r="BT623" s="47"/>
      <c r="BU623" s="47"/>
      <c r="BV623" s="47"/>
      <c r="BW623" s="47"/>
      <c r="BX623" s="47"/>
      <c r="BY623" s="47"/>
      <c r="BZ623" s="47"/>
      <c r="CA623" s="47"/>
      <c r="CB623" s="47"/>
      <c r="CC623" s="47"/>
      <c r="CD623" s="47"/>
      <c r="CE623" s="47"/>
      <c r="CF623" s="47"/>
      <c r="CG623" s="47"/>
      <c r="CH623" s="47"/>
      <c r="CI623" s="47"/>
      <c r="CJ623" s="47"/>
      <c r="CK623" s="47"/>
      <c r="CL623" s="47"/>
    </row>
    <row r="624" spans="1:90" ht="14.25">
      <c r="A624" s="167"/>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D624" s="50"/>
      <c r="AE624" s="50"/>
      <c r="AF624" s="50"/>
      <c r="AG624" s="50"/>
      <c r="AH624" s="50"/>
      <c r="AI624" s="50"/>
      <c r="AJ624" s="50"/>
      <c r="AK624" s="50"/>
      <c r="AL624" s="50"/>
      <c r="AM624" s="50"/>
      <c r="AN624" s="50"/>
      <c r="AO624" s="50"/>
      <c r="AP624" s="50"/>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c r="BM624" s="47"/>
      <c r="BN624" s="47"/>
      <c r="BO624" s="47"/>
      <c r="BP624" s="47"/>
      <c r="BQ624" s="47"/>
      <c r="BR624" s="47"/>
      <c r="BS624" s="47"/>
      <c r="BT624" s="47"/>
      <c r="BU624" s="47"/>
      <c r="BV624" s="47"/>
      <c r="BW624" s="47"/>
      <c r="BX624" s="47"/>
      <c r="BY624" s="47"/>
      <c r="BZ624" s="47"/>
      <c r="CA624" s="47"/>
      <c r="CB624" s="47"/>
      <c r="CC624" s="47"/>
      <c r="CD624" s="47"/>
      <c r="CE624" s="47"/>
      <c r="CF624" s="47"/>
      <c r="CG624" s="47"/>
      <c r="CH624" s="47"/>
      <c r="CI624" s="47"/>
      <c r="CJ624" s="47"/>
      <c r="CK624" s="47"/>
      <c r="CL624" s="47"/>
    </row>
    <row r="625" spans="1:90" ht="14.25">
      <c r="A625" s="167"/>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D625" s="50"/>
      <c r="AE625" s="50"/>
      <c r="AF625" s="50"/>
      <c r="AG625" s="50"/>
      <c r="AH625" s="50"/>
      <c r="AI625" s="50"/>
      <c r="AJ625" s="50"/>
      <c r="AK625" s="50"/>
      <c r="AL625" s="50"/>
      <c r="AM625" s="50"/>
      <c r="AN625" s="50"/>
      <c r="AO625" s="50"/>
      <c r="AP625" s="50"/>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c r="BM625" s="47"/>
      <c r="BN625" s="47"/>
      <c r="BO625" s="47"/>
      <c r="BP625" s="47"/>
      <c r="BQ625" s="47"/>
      <c r="BR625" s="47"/>
      <c r="BS625" s="47"/>
      <c r="BT625" s="47"/>
      <c r="BU625" s="47"/>
      <c r="BV625" s="47"/>
      <c r="BW625" s="47"/>
      <c r="BX625" s="47"/>
      <c r="BY625" s="47"/>
      <c r="BZ625" s="47"/>
      <c r="CA625" s="47"/>
      <c r="CB625" s="47"/>
      <c r="CC625" s="47"/>
      <c r="CD625" s="47"/>
      <c r="CE625" s="47"/>
      <c r="CF625" s="47"/>
      <c r="CG625" s="47"/>
      <c r="CH625" s="47"/>
      <c r="CI625" s="47"/>
      <c r="CJ625" s="47"/>
      <c r="CK625" s="47"/>
      <c r="CL625" s="47"/>
    </row>
    <row r="626" spans="1:90" ht="14.25">
      <c r="A626" s="167"/>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D626" s="50"/>
      <c r="AE626" s="50"/>
      <c r="AF626" s="50"/>
      <c r="AG626" s="50"/>
      <c r="AH626" s="50"/>
      <c r="AI626" s="50"/>
      <c r="AJ626" s="50"/>
      <c r="AK626" s="50"/>
      <c r="AL626" s="50"/>
      <c r="AM626" s="50"/>
      <c r="AN626" s="50"/>
      <c r="AO626" s="50"/>
      <c r="AP626" s="50"/>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c r="BM626" s="47"/>
      <c r="BN626" s="47"/>
      <c r="BO626" s="47"/>
      <c r="BP626" s="47"/>
      <c r="BQ626" s="47"/>
      <c r="BR626" s="47"/>
      <c r="BS626" s="47"/>
      <c r="BT626" s="47"/>
      <c r="BU626" s="47"/>
      <c r="BV626" s="47"/>
      <c r="BW626" s="47"/>
      <c r="BX626" s="47"/>
      <c r="BY626" s="47"/>
      <c r="BZ626" s="47"/>
      <c r="CA626" s="47"/>
      <c r="CB626" s="47"/>
      <c r="CC626" s="47"/>
      <c r="CD626" s="47"/>
      <c r="CE626" s="47"/>
      <c r="CF626" s="47"/>
      <c r="CG626" s="47"/>
      <c r="CH626" s="47"/>
      <c r="CI626" s="47"/>
      <c r="CJ626" s="47"/>
      <c r="CK626" s="47"/>
      <c r="CL626" s="47"/>
    </row>
    <row r="627" spans="1:90" ht="14.25">
      <c r="A627" s="167"/>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D627" s="50"/>
      <c r="AE627" s="50"/>
      <c r="AF627" s="50"/>
      <c r="AG627" s="50"/>
      <c r="AH627" s="50"/>
      <c r="AI627" s="50"/>
      <c r="AJ627" s="50"/>
      <c r="AK627" s="50"/>
      <c r="AL627" s="50"/>
      <c r="AM627" s="50"/>
      <c r="AN627" s="50"/>
      <c r="AO627" s="50"/>
      <c r="AP627" s="50"/>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c r="BM627" s="47"/>
      <c r="BN627" s="47"/>
      <c r="BO627" s="47"/>
      <c r="BP627" s="47"/>
      <c r="BQ627" s="47"/>
      <c r="BR627" s="47"/>
      <c r="BS627" s="47"/>
      <c r="BT627" s="47"/>
      <c r="BU627" s="47"/>
      <c r="BV627" s="47"/>
      <c r="BW627" s="47"/>
      <c r="BX627" s="47"/>
      <c r="BY627" s="47"/>
      <c r="BZ627" s="47"/>
      <c r="CA627" s="47"/>
      <c r="CB627" s="47"/>
      <c r="CC627" s="47"/>
      <c r="CD627" s="47"/>
      <c r="CE627" s="47"/>
      <c r="CF627" s="47"/>
      <c r="CG627" s="47"/>
      <c r="CH627" s="47"/>
      <c r="CI627" s="47"/>
      <c r="CJ627" s="47"/>
      <c r="CK627" s="47"/>
      <c r="CL627" s="47"/>
    </row>
    <row r="628" spans="1:90" ht="14.25">
      <c r="A628" s="167"/>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D628" s="50"/>
      <c r="AE628" s="50"/>
      <c r="AF628" s="50"/>
      <c r="AG628" s="50"/>
      <c r="AH628" s="50"/>
      <c r="AI628" s="50"/>
      <c r="AJ628" s="50"/>
      <c r="AK628" s="50"/>
      <c r="AL628" s="50"/>
      <c r="AM628" s="50"/>
      <c r="AN628" s="50"/>
      <c r="AO628" s="50"/>
      <c r="AP628" s="50"/>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c r="BM628" s="47"/>
      <c r="BN628" s="47"/>
      <c r="BO628" s="47"/>
      <c r="BP628" s="47"/>
      <c r="BQ628" s="47"/>
      <c r="BR628" s="47"/>
      <c r="BS628" s="47"/>
      <c r="BT628" s="47"/>
      <c r="BU628" s="47"/>
      <c r="BV628" s="47"/>
      <c r="BW628" s="47"/>
      <c r="BX628" s="47"/>
      <c r="BY628" s="47"/>
      <c r="BZ628" s="47"/>
      <c r="CA628" s="47"/>
      <c r="CB628" s="47"/>
      <c r="CC628" s="47"/>
      <c r="CD628" s="47"/>
      <c r="CE628" s="47"/>
      <c r="CF628" s="47"/>
      <c r="CG628" s="47"/>
      <c r="CH628" s="47"/>
      <c r="CI628" s="47"/>
      <c r="CJ628" s="47"/>
      <c r="CK628" s="47"/>
      <c r="CL628" s="47"/>
    </row>
    <row r="629" spans="1:90" ht="14.25">
      <c r="A629" s="167"/>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D629" s="50"/>
      <c r="AE629" s="50"/>
      <c r="AF629" s="50"/>
      <c r="AG629" s="50"/>
      <c r="AH629" s="50"/>
      <c r="AI629" s="50"/>
      <c r="AJ629" s="50"/>
      <c r="AK629" s="50"/>
      <c r="AL629" s="50"/>
      <c r="AM629" s="50"/>
      <c r="AN629" s="50"/>
      <c r="AO629" s="50"/>
      <c r="AP629" s="50"/>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c r="BM629" s="47"/>
      <c r="BN629" s="47"/>
      <c r="BO629" s="47"/>
      <c r="BP629" s="47"/>
      <c r="BQ629" s="47"/>
      <c r="BR629" s="47"/>
      <c r="BS629" s="47"/>
      <c r="BT629" s="47"/>
      <c r="BU629" s="47"/>
      <c r="BV629" s="47"/>
      <c r="BW629" s="47"/>
      <c r="BX629" s="47"/>
      <c r="BY629" s="47"/>
      <c r="BZ629" s="47"/>
      <c r="CA629" s="47"/>
      <c r="CB629" s="47"/>
      <c r="CC629" s="47"/>
      <c r="CD629" s="47"/>
      <c r="CE629" s="47"/>
      <c r="CF629" s="47"/>
      <c r="CG629" s="47"/>
      <c r="CH629" s="47"/>
      <c r="CI629" s="47"/>
      <c r="CJ629" s="47"/>
      <c r="CK629" s="47"/>
      <c r="CL629" s="47"/>
    </row>
    <row r="630" spans="1:90" ht="14.25">
      <c r="A630" s="167"/>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D630" s="50"/>
      <c r="AE630" s="50"/>
      <c r="AF630" s="50"/>
      <c r="AG630" s="50"/>
      <c r="AH630" s="50"/>
      <c r="AI630" s="50"/>
      <c r="AJ630" s="50"/>
      <c r="AK630" s="50"/>
      <c r="AL630" s="50"/>
      <c r="AM630" s="50"/>
      <c r="AN630" s="50"/>
      <c r="AO630" s="50"/>
      <c r="AP630" s="50"/>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c r="BM630" s="47"/>
      <c r="BN630" s="47"/>
      <c r="BO630" s="47"/>
      <c r="BP630" s="47"/>
      <c r="BQ630" s="47"/>
      <c r="BR630" s="47"/>
      <c r="BS630" s="47"/>
      <c r="BT630" s="47"/>
      <c r="BU630" s="47"/>
      <c r="BV630" s="47"/>
      <c r="BW630" s="47"/>
      <c r="BX630" s="47"/>
      <c r="BY630" s="47"/>
      <c r="BZ630" s="47"/>
      <c r="CA630" s="47"/>
      <c r="CB630" s="47"/>
      <c r="CC630" s="47"/>
      <c r="CD630" s="47"/>
      <c r="CE630" s="47"/>
      <c r="CF630" s="47"/>
      <c r="CG630" s="47"/>
      <c r="CH630" s="47"/>
      <c r="CI630" s="47"/>
      <c r="CJ630" s="47"/>
      <c r="CK630" s="47"/>
      <c r="CL630" s="47"/>
    </row>
    <row r="631" spans="1:90" ht="14.25">
      <c r="A631" s="167"/>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D631" s="50"/>
      <c r="AE631" s="50"/>
      <c r="AF631" s="50"/>
      <c r="AG631" s="50"/>
      <c r="AH631" s="50"/>
      <c r="AI631" s="50"/>
      <c r="AJ631" s="50"/>
      <c r="AK631" s="50"/>
      <c r="AL631" s="50"/>
      <c r="AM631" s="50"/>
      <c r="AN631" s="50"/>
      <c r="AO631" s="50"/>
      <c r="AP631" s="50"/>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c r="BM631" s="47"/>
      <c r="BN631" s="47"/>
      <c r="BO631" s="47"/>
      <c r="BP631" s="47"/>
      <c r="BQ631" s="47"/>
      <c r="BR631" s="47"/>
      <c r="BS631" s="47"/>
      <c r="BT631" s="47"/>
      <c r="BU631" s="47"/>
      <c r="BV631" s="47"/>
      <c r="BW631" s="47"/>
      <c r="BX631" s="47"/>
      <c r="BY631" s="47"/>
      <c r="BZ631" s="47"/>
      <c r="CA631" s="47"/>
      <c r="CB631" s="47"/>
      <c r="CC631" s="47"/>
      <c r="CD631" s="47"/>
      <c r="CE631" s="47"/>
      <c r="CF631" s="47"/>
      <c r="CG631" s="47"/>
      <c r="CH631" s="47"/>
      <c r="CI631" s="47"/>
      <c r="CJ631" s="47"/>
      <c r="CK631" s="47"/>
      <c r="CL631" s="47"/>
    </row>
    <row r="632" spans="1:90" ht="14.25">
      <c r="A632" s="167"/>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D632" s="50"/>
      <c r="AE632" s="50"/>
      <c r="AF632" s="50"/>
      <c r="AG632" s="50"/>
      <c r="AH632" s="50"/>
      <c r="AI632" s="50"/>
      <c r="AJ632" s="50"/>
      <c r="AK632" s="50"/>
      <c r="AL632" s="50"/>
      <c r="AM632" s="50"/>
      <c r="AN632" s="50"/>
      <c r="AO632" s="50"/>
      <c r="AP632" s="50"/>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c r="BM632" s="47"/>
      <c r="BN632" s="47"/>
      <c r="BO632" s="47"/>
      <c r="BP632" s="47"/>
      <c r="BQ632" s="47"/>
      <c r="BR632" s="47"/>
      <c r="BS632" s="47"/>
      <c r="BT632" s="47"/>
      <c r="BU632" s="47"/>
      <c r="BV632" s="47"/>
      <c r="BW632" s="47"/>
      <c r="BX632" s="47"/>
      <c r="BY632" s="47"/>
      <c r="BZ632" s="47"/>
      <c r="CA632" s="47"/>
      <c r="CB632" s="47"/>
      <c r="CC632" s="47"/>
      <c r="CD632" s="47"/>
      <c r="CE632" s="47"/>
      <c r="CF632" s="47"/>
      <c r="CG632" s="47"/>
      <c r="CH632" s="47"/>
      <c r="CI632" s="47"/>
      <c r="CJ632" s="47"/>
      <c r="CK632" s="47"/>
      <c r="CL632" s="47"/>
    </row>
    <row r="633" spans="1:90" ht="14.25">
      <c r="A633" s="167"/>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D633" s="50"/>
      <c r="AE633" s="50"/>
      <c r="AF633" s="50"/>
      <c r="AG633" s="50"/>
      <c r="AH633" s="50"/>
      <c r="AI633" s="50"/>
      <c r="AJ633" s="50"/>
      <c r="AK633" s="50"/>
      <c r="AL633" s="50"/>
      <c r="AM633" s="50"/>
      <c r="AN633" s="50"/>
      <c r="AO633" s="50"/>
      <c r="AP633" s="50"/>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c r="BM633" s="47"/>
      <c r="BN633" s="47"/>
      <c r="BO633" s="47"/>
      <c r="BP633" s="47"/>
      <c r="BQ633" s="47"/>
      <c r="BR633" s="47"/>
      <c r="BS633" s="47"/>
      <c r="BT633" s="47"/>
      <c r="BU633" s="47"/>
      <c r="BV633" s="47"/>
      <c r="BW633" s="47"/>
      <c r="BX633" s="47"/>
      <c r="BY633" s="47"/>
      <c r="BZ633" s="47"/>
      <c r="CA633" s="47"/>
      <c r="CB633" s="47"/>
      <c r="CC633" s="47"/>
      <c r="CD633" s="47"/>
      <c r="CE633" s="47"/>
      <c r="CF633" s="47"/>
      <c r="CG633" s="47"/>
      <c r="CH633" s="47"/>
      <c r="CI633" s="47"/>
      <c r="CJ633" s="47"/>
      <c r="CK633" s="47"/>
      <c r="CL633" s="47"/>
    </row>
    <row r="634" spans="1:90" ht="14.25">
      <c r="A634" s="167"/>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D634" s="50"/>
      <c r="AE634" s="50"/>
      <c r="AF634" s="50"/>
      <c r="AG634" s="50"/>
      <c r="AH634" s="50"/>
      <c r="AI634" s="50"/>
      <c r="AJ634" s="50"/>
      <c r="AK634" s="50"/>
      <c r="AL634" s="50"/>
      <c r="AM634" s="50"/>
      <c r="AN634" s="50"/>
      <c r="AO634" s="50"/>
      <c r="AP634" s="50"/>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c r="BM634" s="47"/>
      <c r="BN634" s="47"/>
      <c r="BO634" s="47"/>
      <c r="BP634" s="47"/>
      <c r="BQ634" s="47"/>
      <c r="BR634" s="47"/>
      <c r="BS634" s="47"/>
      <c r="BT634" s="47"/>
      <c r="BU634" s="47"/>
      <c r="BV634" s="47"/>
      <c r="BW634" s="47"/>
      <c r="BX634" s="47"/>
      <c r="BY634" s="47"/>
      <c r="BZ634" s="47"/>
      <c r="CA634" s="47"/>
      <c r="CB634" s="47"/>
      <c r="CC634" s="47"/>
      <c r="CD634" s="47"/>
      <c r="CE634" s="47"/>
      <c r="CF634" s="47"/>
      <c r="CG634" s="47"/>
      <c r="CH634" s="47"/>
      <c r="CI634" s="47"/>
      <c r="CJ634" s="47"/>
      <c r="CK634" s="47"/>
      <c r="CL634" s="47"/>
    </row>
    <row r="635" spans="1:90" ht="14.25">
      <c r="A635" s="167"/>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D635" s="50"/>
      <c r="AE635" s="50"/>
      <c r="AF635" s="50"/>
      <c r="AG635" s="50"/>
      <c r="AH635" s="50"/>
      <c r="AI635" s="50"/>
      <c r="AJ635" s="50"/>
      <c r="AK635" s="50"/>
      <c r="AL635" s="50"/>
      <c r="AM635" s="50"/>
      <c r="AN635" s="50"/>
      <c r="AO635" s="50"/>
      <c r="AP635" s="50"/>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c r="BM635" s="47"/>
      <c r="BN635" s="47"/>
      <c r="BO635" s="47"/>
      <c r="BP635" s="47"/>
      <c r="BQ635" s="47"/>
      <c r="BR635" s="47"/>
      <c r="BS635" s="47"/>
      <c r="BT635" s="47"/>
      <c r="BU635" s="47"/>
      <c r="BV635" s="47"/>
      <c r="BW635" s="47"/>
      <c r="BX635" s="47"/>
      <c r="BY635" s="47"/>
      <c r="BZ635" s="47"/>
      <c r="CA635" s="47"/>
      <c r="CB635" s="47"/>
      <c r="CC635" s="47"/>
      <c r="CD635" s="47"/>
      <c r="CE635" s="47"/>
      <c r="CF635" s="47"/>
      <c r="CG635" s="47"/>
      <c r="CH635" s="47"/>
      <c r="CI635" s="47"/>
      <c r="CJ635" s="47"/>
      <c r="CK635" s="47"/>
      <c r="CL635" s="47"/>
    </row>
    <row r="636" spans="1:90" ht="14.25">
      <c r="A636" s="167"/>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D636" s="50"/>
      <c r="AE636" s="50"/>
      <c r="AF636" s="50"/>
      <c r="AG636" s="50"/>
      <c r="AH636" s="50"/>
      <c r="AI636" s="50"/>
      <c r="AJ636" s="50"/>
      <c r="AK636" s="50"/>
      <c r="AL636" s="50"/>
      <c r="AM636" s="50"/>
      <c r="AN636" s="50"/>
      <c r="AO636" s="50"/>
      <c r="AP636" s="50"/>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c r="BM636" s="47"/>
      <c r="BN636" s="47"/>
      <c r="BO636" s="47"/>
      <c r="BP636" s="47"/>
      <c r="BQ636" s="47"/>
      <c r="BR636" s="47"/>
      <c r="BS636" s="47"/>
      <c r="BT636" s="47"/>
      <c r="BU636" s="47"/>
      <c r="BV636" s="47"/>
      <c r="BW636" s="47"/>
      <c r="BX636" s="47"/>
      <c r="BY636" s="47"/>
      <c r="BZ636" s="47"/>
      <c r="CA636" s="47"/>
      <c r="CB636" s="47"/>
      <c r="CC636" s="47"/>
      <c r="CD636" s="47"/>
      <c r="CE636" s="47"/>
      <c r="CF636" s="47"/>
      <c r="CG636" s="47"/>
      <c r="CH636" s="47"/>
      <c r="CI636" s="47"/>
      <c r="CJ636" s="47"/>
      <c r="CK636" s="47"/>
      <c r="CL636" s="47"/>
    </row>
    <row r="637" spans="1:90" ht="14.25">
      <c r="A637" s="167"/>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D637" s="50"/>
      <c r="AE637" s="50"/>
      <c r="AF637" s="50"/>
      <c r="AG637" s="50"/>
      <c r="AH637" s="50"/>
      <c r="AI637" s="50"/>
      <c r="AJ637" s="50"/>
      <c r="AK637" s="50"/>
      <c r="AL637" s="50"/>
      <c r="AM637" s="50"/>
      <c r="AN637" s="50"/>
      <c r="AO637" s="50"/>
      <c r="AP637" s="50"/>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c r="BM637" s="47"/>
      <c r="BN637" s="47"/>
      <c r="BO637" s="47"/>
      <c r="BP637" s="47"/>
      <c r="BQ637" s="47"/>
      <c r="BR637" s="47"/>
      <c r="BS637" s="47"/>
      <c r="BT637" s="47"/>
      <c r="BU637" s="47"/>
      <c r="BV637" s="47"/>
      <c r="BW637" s="47"/>
      <c r="BX637" s="47"/>
      <c r="BY637" s="47"/>
      <c r="BZ637" s="47"/>
      <c r="CA637" s="47"/>
      <c r="CB637" s="47"/>
      <c r="CC637" s="47"/>
      <c r="CD637" s="47"/>
      <c r="CE637" s="47"/>
      <c r="CF637" s="47"/>
      <c r="CG637" s="47"/>
      <c r="CH637" s="47"/>
      <c r="CI637" s="47"/>
      <c r="CJ637" s="47"/>
      <c r="CK637" s="47"/>
      <c r="CL637" s="47"/>
    </row>
    <row r="638" spans="1:90" ht="14.25">
      <c r="A638" s="167"/>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D638" s="50"/>
      <c r="AE638" s="50"/>
      <c r="AF638" s="50"/>
      <c r="AG638" s="50"/>
      <c r="AH638" s="50"/>
      <c r="AI638" s="50"/>
      <c r="AJ638" s="50"/>
      <c r="AK638" s="50"/>
      <c r="AL638" s="50"/>
      <c r="AM638" s="50"/>
      <c r="AN638" s="50"/>
      <c r="AO638" s="50"/>
      <c r="AP638" s="50"/>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c r="BM638" s="47"/>
      <c r="BN638" s="47"/>
      <c r="BO638" s="47"/>
      <c r="BP638" s="47"/>
      <c r="BQ638" s="47"/>
      <c r="BR638" s="47"/>
      <c r="BS638" s="47"/>
      <c r="BT638" s="47"/>
      <c r="BU638" s="47"/>
      <c r="BV638" s="47"/>
      <c r="BW638" s="47"/>
      <c r="BX638" s="47"/>
      <c r="BY638" s="47"/>
      <c r="BZ638" s="47"/>
      <c r="CA638" s="47"/>
      <c r="CB638" s="47"/>
      <c r="CC638" s="47"/>
      <c r="CD638" s="47"/>
      <c r="CE638" s="47"/>
      <c r="CF638" s="47"/>
      <c r="CG638" s="47"/>
      <c r="CH638" s="47"/>
      <c r="CI638" s="47"/>
      <c r="CJ638" s="47"/>
      <c r="CK638" s="47"/>
      <c r="CL638" s="47"/>
    </row>
    <row r="639" spans="1:90" ht="14.25">
      <c r="A639" s="167"/>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D639" s="50"/>
      <c r="AE639" s="50"/>
      <c r="AF639" s="50"/>
      <c r="AG639" s="50"/>
      <c r="AH639" s="50"/>
      <c r="AI639" s="50"/>
      <c r="AJ639" s="50"/>
      <c r="AK639" s="50"/>
      <c r="AL639" s="50"/>
      <c r="AM639" s="50"/>
      <c r="AN639" s="50"/>
      <c r="AO639" s="50"/>
      <c r="AP639" s="50"/>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c r="BM639" s="47"/>
      <c r="BN639" s="47"/>
      <c r="BO639" s="47"/>
      <c r="BP639" s="47"/>
      <c r="BQ639" s="47"/>
      <c r="BR639" s="47"/>
      <c r="BS639" s="47"/>
      <c r="BT639" s="47"/>
      <c r="BU639" s="47"/>
      <c r="BV639" s="47"/>
      <c r="BW639" s="47"/>
      <c r="BX639" s="47"/>
      <c r="BY639" s="47"/>
      <c r="BZ639" s="47"/>
      <c r="CA639" s="47"/>
      <c r="CB639" s="47"/>
      <c r="CC639" s="47"/>
      <c r="CD639" s="47"/>
      <c r="CE639" s="47"/>
      <c r="CF639" s="47"/>
      <c r="CG639" s="47"/>
      <c r="CH639" s="47"/>
      <c r="CI639" s="47"/>
      <c r="CJ639" s="47"/>
      <c r="CK639" s="47"/>
      <c r="CL639" s="47"/>
    </row>
    <row r="640" spans="1:90" ht="14.25">
      <c r="A640" s="167"/>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D640" s="50"/>
      <c r="AE640" s="50"/>
      <c r="AF640" s="50"/>
      <c r="AG640" s="50"/>
      <c r="AH640" s="50"/>
      <c r="AI640" s="50"/>
      <c r="AJ640" s="50"/>
      <c r="AK640" s="50"/>
      <c r="AL640" s="50"/>
      <c r="AM640" s="50"/>
      <c r="AN640" s="50"/>
      <c r="AO640" s="50"/>
      <c r="AP640" s="50"/>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c r="BM640" s="47"/>
      <c r="BN640" s="47"/>
      <c r="BO640" s="47"/>
      <c r="BP640" s="47"/>
      <c r="BQ640" s="47"/>
      <c r="BR640" s="47"/>
      <c r="BS640" s="47"/>
      <c r="BT640" s="47"/>
      <c r="BU640" s="47"/>
      <c r="BV640" s="47"/>
      <c r="BW640" s="47"/>
      <c r="BX640" s="47"/>
      <c r="BY640" s="47"/>
      <c r="BZ640" s="47"/>
      <c r="CA640" s="47"/>
      <c r="CB640" s="47"/>
      <c r="CC640" s="47"/>
      <c r="CD640" s="47"/>
      <c r="CE640" s="47"/>
      <c r="CF640" s="47"/>
      <c r="CG640" s="47"/>
      <c r="CH640" s="47"/>
      <c r="CI640" s="47"/>
      <c r="CJ640" s="47"/>
      <c r="CK640" s="47"/>
      <c r="CL640" s="47"/>
    </row>
    <row r="641" spans="1:90" ht="14.25">
      <c r="A641" s="167"/>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D641" s="50"/>
      <c r="AE641" s="50"/>
      <c r="AF641" s="50"/>
      <c r="AG641" s="50"/>
      <c r="AH641" s="50"/>
      <c r="AI641" s="50"/>
      <c r="AJ641" s="50"/>
      <c r="AK641" s="50"/>
      <c r="AL641" s="50"/>
      <c r="AM641" s="50"/>
      <c r="AN641" s="50"/>
      <c r="AO641" s="50"/>
      <c r="AP641" s="50"/>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c r="BM641" s="47"/>
      <c r="BN641" s="47"/>
      <c r="BO641" s="47"/>
      <c r="BP641" s="47"/>
      <c r="BQ641" s="47"/>
      <c r="BR641" s="47"/>
      <c r="BS641" s="47"/>
      <c r="BT641" s="47"/>
      <c r="BU641" s="47"/>
      <c r="BV641" s="47"/>
      <c r="BW641" s="47"/>
      <c r="BX641" s="47"/>
      <c r="BY641" s="47"/>
      <c r="BZ641" s="47"/>
      <c r="CA641" s="47"/>
      <c r="CB641" s="47"/>
      <c r="CC641" s="47"/>
      <c r="CD641" s="47"/>
      <c r="CE641" s="47"/>
      <c r="CF641" s="47"/>
      <c r="CG641" s="47"/>
      <c r="CH641" s="47"/>
      <c r="CI641" s="47"/>
      <c r="CJ641" s="47"/>
      <c r="CK641" s="47"/>
      <c r="CL641" s="47"/>
    </row>
    <row r="642" spans="1:90" ht="14.25">
      <c r="A642" s="167"/>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D642" s="50"/>
      <c r="AE642" s="50"/>
      <c r="AF642" s="50"/>
      <c r="AG642" s="50"/>
      <c r="AH642" s="50"/>
      <c r="AI642" s="50"/>
      <c r="AJ642" s="50"/>
      <c r="AK642" s="50"/>
      <c r="AL642" s="50"/>
      <c r="AM642" s="50"/>
      <c r="AN642" s="50"/>
      <c r="AO642" s="50"/>
      <c r="AP642" s="50"/>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c r="BM642" s="47"/>
      <c r="BN642" s="47"/>
      <c r="BO642" s="47"/>
      <c r="BP642" s="47"/>
      <c r="BQ642" s="47"/>
      <c r="BR642" s="47"/>
      <c r="BS642" s="47"/>
      <c r="BT642" s="47"/>
      <c r="BU642" s="47"/>
      <c r="BV642" s="47"/>
      <c r="BW642" s="47"/>
      <c r="BX642" s="47"/>
      <c r="BY642" s="47"/>
      <c r="BZ642" s="47"/>
      <c r="CA642" s="47"/>
      <c r="CB642" s="47"/>
      <c r="CC642" s="47"/>
      <c r="CD642" s="47"/>
      <c r="CE642" s="47"/>
      <c r="CF642" s="47"/>
      <c r="CG642" s="47"/>
      <c r="CH642" s="47"/>
      <c r="CI642" s="47"/>
      <c r="CJ642" s="47"/>
      <c r="CK642" s="47"/>
      <c r="CL642" s="47"/>
    </row>
    <row r="643" spans="1:90" ht="14.25">
      <c r="A643" s="167"/>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D643" s="50"/>
      <c r="AE643" s="50"/>
      <c r="AF643" s="50"/>
      <c r="AG643" s="50"/>
      <c r="AH643" s="50"/>
      <c r="AI643" s="50"/>
      <c r="AJ643" s="50"/>
      <c r="AK643" s="50"/>
      <c r="AL643" s="50"/>
      <c r="AM643" s="50"/>
      <c r="AN643" s="50"/>
      <c r="AO643" s="50"/>
      <c r="AP643" s="50"/>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c r="BM643" s="47"/>
      <c r="BN643" s="47"/>
      <c r="BO643" s="47"/>
      <c r="BP643" s="47"/>
      <c r="BQ643" s="47"/>
      <c r="BR643" s="47"/>
      <c r="BS643" s="47"/>
      <c r="BT643" s="47"/>
      <c r="BU643" s="47"/>
      <c r="BV643" s="47"/>
      <c r="BW643" s="47"/>
      <c r="BX643" s="47"/>
      <c r="BY643" s="47"/>
      <c r="BZ643" s="47"/>
      <c r="CA643" s="47"/>
      <c r="CB643" s="47"/>
      <c r="CC643" s="47"/>
      <c r="CD643" s="47"/>
      <c r="CE643" s="47"/>
      <c r="CF643" s="47"/>
      <c r="CG643" s="47"/>
      <c r="CH643" s="47"/>
      <c r="CI643" s="47"/>
      <c r="CJ643" s="47"/>
      <c r="CK643" s="47"/>
      <c r="CL643" s="47"/>
    </row>
    <row r="644" spans="1:90" ht="14.25">
      <c r="A644" s="167"/>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D644" s="50"/>
      <c r="AE644" s="50"/>
      <c r="AF644" s="50"/>
      <c r="AG644" s="50"/>
      <c r="AH644" s="50"/>
      <c r="AI644" s="50"/>
      <c r="AJ644" s="50"/>
      <c r="AK644" s="50"/>
      <c r="AL644" s="50"/>
      <c r="AM644" s="50"/>
      <c r="AN644" s="50"/>
      <c r="AO644" s="50"/>
      <c r="AP644" s="50"/>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c r="BM644" s="47"/>
      <c r="BN644" s="47"/>
      <c r="BO644" s="47"/>
      <c r="BP644" s="47"/>
      <c r="BQ644" s="47"/>
      <c r="BR644" s="47"/>
      <c r="BS644" s="47"/>
      <c r="BT644" s="47"/>
      <c r="BU644" s="47"/>
      <c r="BV644" s="47"/>
      <c r="BW644" s="47"/>
      <c r="BX644" s="47"/>
      <c r="BY644" s="47"/>
      <c r="BZ644" s="47"/>
      <c r="CA644" s="47"/>
      <c r="CB644" s="47"/>
      <c r="CC644" s="47"/>
      <c r="CD644" s="47"/>
      <c r="CE644" s="47"/>
      <c r="CF644" s="47"/>
      <c r="CG644" s="47"/>
      <c r="CH644" s="47"/>
      <c r="CI644" s="47"/>
      <c r="CJ644" s="47"/>
      <c r="CK644" s="47"/>
      <c r="CL644" s="47"/>
    </row>
    <row r="645" spans="1:90" ht="14.25">
      <c r="A645" s="167"/>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D645" s="50"/>
      <c r="AE645" s="50"/>
      <c r="AF645" s="50"/>
      <c r="AG645" s="50"/>
      <c r="AH645" s="50"/>
      <c r="AI645" s="50"/>
      <c r="AJ645" s="50"/>
      <c r="AK645" s="50"/>
      <c r="AL645" s="50"/>
      <c r="AM645" s="50"/>
      <c r="AN645" s="50"/>
      <c r="AO645" s="50"/>
      <c r="AP645" s="50"/>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c r="BM645" s="47"/>
      <c r="BN645" s="47"/>
      <c r="BO645" s="47"/>
      <c r="BP645" s="47"/>
      <c r="BQ645" s="47"/>
      <c r="BR645" s="47"/>
      <c r="BS645" s="47"/>
      <c r="BT645" s="47"/>
      <c r="BU645" s="47"/>
      <c r="BV645" s="47"/>
      <c r="BW645" s="47"/>
      <c r="BX645" s="47"/>
      <c r="BY645" s="47"/>
      <c r="BZ645" s="47"/>
      <c r="CA645" s="47"/>
      <c r="CB645" s="47"/>
      <c r="CC645" s="47"/>
      <c r="CD645" s="47"/>
      <c r="CE645" s="47"/>
      <c r="CF645" s="47"/>
      <c r="CG645" s="47"/>
      <c r="CH645" s="47"/>
      <c r="CI645" s="47"/>
      <c r="CJ645" s="47"/>
      <c r="CK645" s="47"/>
      <c r="CL645" s="47"/>
    </row>
    <row r="646" spans="1:90" ht="14.25">
      <c r="A646" s="167"/>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D646" s="50"/>
      <c r="AE646" s="50"/>
      <c r="AF646" s="50"/>
      <c r="AG646" s="50"/>
      <c r="AH646" s="50"/>
      <c r="AI646" s="50"/>
      <c r="AJ646" s="50"/>
      <c r="AK646" s="50"/>
      <c r="AL646" s="50"/>
      <c r="AM646" s="50"/>
      <c r="AN646" s="50"/>
      <c r="AO646" s="50"/>
      <c r="AP646" s="50"/>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c r="BM646" s="47"/>
      <c r="BN646" s="47"/>
      <c r="BO646" s="47"/>
      <c r="BP646" s="47"/>
      <c r="BQ646" s="47"/>
      <c r="BR646" s="47"/>
      <c r="BS646" s="47"/>
      <c r="BT646" s="47"/>
      <c r="BU646" s="47"/>
      <c r="BV646" s="47"/>
      <c r="BW646" s="47"/>
      <c r="BX646" s="47"/>
      <c r="BY646" s="47"/>
      <c r="BZ646" s="47"/>
      <c r="CA646" s="47"/>
      <c r="CB646" s="47"/>
      <c r="CC646" s="47"/>
      <c r="CD646" s="47"/>
      <c r="CE646" s="47"/>
      <c r="CF646" s="47"/>
      <c r="CG646" s="47"/>
      <c r="CH646" s="47"/>
      <c r="CI646" s="47"/>
      <c r="CJ646" s="47"/>
      <c r="CK646" s="47"/>
      <c r="CL646" s="47"/>
    </row>
    <row r="647" spans="1:90" ht="14.25">
      <c r="A647" s="167"/>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D647" s="50"/>
      <c r="AE647" s="50"/>
      <c r="AF647" s="50"/>
      <c r="AG647" s="50"/>
      <c r="AH647" s="50"/>
      <c r="AI647" s="50"/>
      <c r="AJ647" s="50"/>
      <c r="AK647" s="50"/>
      <c r="AL647" s="50"/>
      <c r="AM647" s="50"/>
      <c r="AN647" s="50"/>
      <c r="AO647" s="50"/>
      <c r="AP647" s="50"/>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c r="BM647" s="47"/>
      <c r="BN647" s="47"/>
      <c r="BO647" s="47"/>
      <c r="BP647" s="47"/>
      <c r="BQ647" s="47"/>
      <c r="BR647" s="47"/>
      <c r="BS647" s="47"/>
      <c r="BT647" s="47"/>
      <c r="BU647" s="47"/>
      <c r="BV647" s="47"/>
      <c r="BW647" s="47"/>
      <c r="BX647" s="47"/>
      <c r="BY647" s="47"/>
      <c r="BZ647" s="47"/>
      <c r="CA647" s="47"/>
      <c r="CB647" s="47"/>
      <c r="CC647" s="47"/>
      <c r="CD647" s="47"/>
      <c r="CE647" s="47"/>
      <c r="CF647" s="47"/>
      <c r="CG647" s="47"/>
      <c r="CH647" s="47"/>
      <c r="CI647" s="47"/>
      <c r="CJ647" s="47"/>
      <c r="CK647" s="47"/>
      <c r="CL647" s="47"/>
    </row>
    <row r="648" spans="1:90" ht="14.25">
      <c r="A648" s="167"/>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D648" s="50"/>
      <c r="AE648" s="50"/>
      <c r="AF648" s="50"/>
      <c r="AG648" s="50"/>
      <c r="AH648" s="50"/>
      <c r="AI648" s="50"/>
      <c r="AJ648" s="50"/>
      <c r="AK648" s="50"/>
      <c r="AL648" s="50"/>
      <c r="AM648" s="50"/>
      <c r="AN648" s="50"/>
      <c r="AO648" s="50"/>
      <c r="AP648" s="50"/>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c r="BM648" s="47"/>
      <c r="BN648" s="47"/>
      <c r="BO648" s="47"/>
      <c r="BP648" s="47"/>
      <c r="BQ648" s="47"/>
      <c r="BR648" s="47"/>
      <c r="BS648" s="47"/>
      <c r="BT648" s="47"/>
      <c r="BU648" s="47"/>
      <c r="BV648" s="47"/>
      <c r="BW648" s="47"/>
      <c r="BX648" s="47"/>
      <c r="BY648" s="47"/>
      <c r="BZ648" s="47"/>
      <c r="CA648" s="47"/>
      <c r="CB648" s="47"/>
      <c r="CC648" s="47"/>
      <c r="CD648" s="47"/>
      <c r="CE648" s="47"/>
      <c r="CF648" s="47"/>
      <c r="CG648" s="47"/>
      <c r="CH648" s="47"/>
      <c r="CI648" s="47"/>
      <c r="CJ648" s="47"/>
      <c r="CK648" s="47"/>
      <c r="CL648" s="47"/>
    </row>
    <row r="649" spans="1:90" ht="14.25">
      <c r="A649" s="167"/>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D649" s="50"/>
      <c r="AE649" s="50"/>
      <c r="AF649" s="50"/>
      <c r="AG649" s="50"/>
      <c r="AH649" s="50"/>
      <c r="AI649" s="50"/>
      <c r="AJ649" s="50"/>
      <c r="AK649" s="50"/>
      <c r="AL649" s="50"/>
      <c r="AM649" s="50"/>
      <c r="AN649" s="50"/>
      <c r="AO649" s="50"/>
      <c r="AP649" s="50"/>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c r="BM649" s="47"/>
      <c r="BN649" s="47"/>
      <c r="BO649" s="47"/>
      <c r="BP649" s="47"/>
      <c r="BQ649" s="47"/>
      <c r="BR649" s="47"/>
      <c r="BS649" s="47"/>
      <c r="BT649" s="47"/>
      <c r="BU649" s="47"/>
      <c r="BV649" s="47"/>
      <c r="BW649" s="47"/>
      <c r="BX649" s="47"/>
      <c r="BY649" s="47"/>
      <c r="BZ649" s="47"/>
      <c r="CA649" s="47"/>
      <c r="CB649" s="47"/>
      <c r="CC649" s="47"/>
      <c r="CD649" s="47"/>
      <c r="CE649" s="47"/>
      <c r="CF649" s="47"/>
      <c r="CG649" s="47"/>
      <c r="CH649" s="47"/>
      <c r="CI649" s="47"/>
      <c r="CJ649" s="47"/>
      <c r="CK649" s="47"/>
      <c r="CL649" s="47"/>
    </row>
    <row r="650" spans="1:90" ht="14.25">
      <c r="A650" s="167"/>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D650" s="50"/>
      <c r="AE650" s="50"/>
      <c r="AF650" s="50"/>
      <c r="AG650" s="50"/>
      <c r="AH650" s="50"/>
      <c r="AI650" s="50"/>
      <c r="AJ650" s="50"/>
      <c r="AK650" s="50"/>
      <c r="AL650" s="50"/>
      <c r="AM650" s="50"/>
      <c r="AN650" s="50"/>
      <c r="AO650" s="50"/>
      <c r="AP650" s="50"/>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c r="BM650" s="47"/>
      <c r="BN650" s="47"/>
      <c r="BO650" s="47"/>
      <c r="BP650" s="47"/>
      <c r="BQ650" s="47"/>
      <c r="BR650" s="47"/>
      <c r="BS650" s="47"/>
      <c r="BT650" s="47"/>
      <c r="BU650" s="47"/>
      <c r="BV650" s="47"/>
      <c r="BW650" s="47"/>
      <c r="BX650" s="47"/>
      <c r="BY650" s="47"/>
      <c r="BZ650" s="47"/>
      <c r="CA650" s="47"/>
      <c r="CB650" s="47"/>
      <c r="CC650" s="47"/>
      <c r="CD650" s="47"/>
      <c r="CE650" s="47"/>
      <c r="CF650" s="47"/>
      <c r="CG650" s="47"/>
      <c r="CH650" s="47"/>
      <c r="CI650" s="47"/>
      <c r="CJ650" s="47"/>
      <c r="CK650" s="47"/>
      <c r="CL650" s="47"/>
    </row>
    <row r="651" spans="1:90" ht="14.25">
      <c r="A651" s="167"/>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D651" s="50"/>
      <c r="AE651" s="50"/>
      <c r="AF651" s="50"/>
      <c r="AG651" s="50"/>
      <c r="AH651" s="50"/>
      <c r="AI651" s="50"/>
      <c r="AJ651" s="50"/>
      <c r="AK651" s="50"/>
      <c r="AL651" s="50"/>
      <c r="AM651" s="50"/>
      <c r="AN651" s="50"/>
      <c r="AO651" s="50"/>
      <c r="AP651" s="50"/>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c r="BM651" s="47"/>
      <c r="BN651" s="47"/>
      <c r="BO651" s="47"/>
      <c r="BP651" s="47"/>
      <c r="BQ651" s="47"/>
      <c r="BR651" s="47"/>
      <c r="BS651" s="47"/>
      <c r="BT651" s="47"/>
      <c r="BU651" s="47"/>
      <c r="BV651" s="47"/>
      <c r="BW651" s="47"/>
      <c r="BX651" s="47"/>
      <c r="BY651" s="47"/>
      <c r="BZ651" s="47"/>
      <c r="CA651" s="47"/>
      <c r="CB651" s="47"/>
      <c r="CC651" s="47"/>
      <c r="CD651" s="47"/>
      <c r="CE651" s="47"/>
      <c r="CF651" s="47"/>
      <c r="CG651" s="47"/>
      <c r="CH651" s="47"/>
      <c r="CI651" s="47"/>
      <c r="CJ651" s="47"/>
      <c r="CK651" s="47"/>
      <c r="CL651" s="47"/>
    </row>
    <row r="652" spans="1:90" ht="14.25">
      <c r="A652" s="167"/>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D652" s="50"/>
      <c r="AE652" s="50"/>
      <c r="AF652" s="50"/>
      <c r="AG652" s="50"/>
      <c r="AH652" s="50"/>
      <c r="AI652" s="50"/>
      <c r="AJ652" s="50"/>
      <c r="AK652" s="50"/>
      <c r="AL652" s="50"/>
      <c r="AM652" s="50"/>
      <c r="AN652" s="50"/>
      <c r="AO652" s="50"/>
      <c r="AP652" s="50"/>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c r="BM652" s="47"/>
      <c r="BN652" s="47"/>
      <c r="BO652" s="47"/>
      <c r="BP652" s="47"/>
      <c r="BQ652" s="47"/>
      <c r="BR652" s="47"/>
      <c r="BS652" s="47"/>
      <c r="BT652" s="47"/>
      <c r="BU652" s="47"/>
      <c r="BV652" s="47"/>
      <c r="BW652" s="47"/>
      <c r="BX652" s="47"/>
      <c r="BY652" s="47"/>
      <c r="BZ652" s="47"/>
      <c r="CA652" s="47"/>
      <c r="CB652" s="47"/>
      <c r="CC652" s="47"/>
      <c r="CD652" s="47"/>
      <c r="CE652" s="47"/>
      <c r="CF652" s="47"/>
      <c r="CG652" s="47"/>
      <c r="CH652" s="47"/>
      <c r="CI652" s="47"/>
      <c r="CJ652" s="47"/>
      <c r="CK652" s="47"/>
      <c r="CL652" s="47"/>
    </row>
    <row r="653" spans="1:90" ht="14.25">
      <c r="A653" s="167"/>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D653" s="50"/>
      <c r="AE653" s="50"/>
      <c r="AF653" s="50"/>
      <c r="AG653" s="50"/>
      <c r="AH653" s="50"/>
      <c r="AI653" s="50"/>
      <c r="AJ653" s="50"/>
      <c r="AK653" s="50"/>
      <c r="AL653" s="50"/>
      <c r="AM653" s="50"/>
      <c r="AN653" s="50"/>
      <c r="AO653" s="50"/>
      <c r="AP653" s="50"/>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c r="BM653" s="47"/>
      <c r="BN653" s="47"/>
      <c r="BO653" s="47"/>
      <c r="BP653" s="47"/>
      <c r="BQ653" s="47"/>
      <c r="BR653" s="47"/>
      <c r="BS653" s="47"/>
      <c r="BT653" s="47"/>
      <c r="BU653" s="47"/>
      <c r="BV653" s="47"/>
      <c r="BW653" s="47"/>
      <c r="BX653" s="47"/>
      <c r="BY653" s="47"/>
      <c r="BZ653" s="47"/>
      <c r="CA653" s="47"/>
      <c r="CB653" s="47"/>
      <c r="CC653" s="47"/>
      <c r="CD653" s="47"/>
      <c r="CE653" s="47"/>
      <c r="CF653" s="47"/>
      <c r="CG653" s="47"/>
      <c r="CH653" s="47"/>
      <c r="CI653" s="47"/>
      <c r="CJ653" s="47"/>
      <c r="CK653" s="47"/>
      <c r="CL653" s="47"/>
    </row>
    <row r="654" spans="1:90" ht="14.25">
      <c r="A654" s="167"/>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D654" s="50"/>
      <c r="AE654" s="50"/>
      <c r="AF654" s="50"/>
      <c r="AG654" s="50"/>
      <c r="AH654" s="50"/>
      <c r="AI654" s="50"/>
      <c r="AJ654" s="50"/>
      <c r="AK654" s="50"/>
      <c r="AL654" s="50"/>
      <c r="AM654" s="50"/>
      <c r="AN654" s="50"/>
      <c r="AO654" s="50"/>
      <c r="AP654" s="50"/>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c r="BM654" s="47"/>
      <c r="BN654" s="47"/>
      <c r="BO654" s="47"/>
      <c r="BP654" s="47"/>
      <c r="BQ654" s="47"/>
      <c r="BR654" s="47"/>
      <c r="BS654" s="47"/>
      <c r="BT654" s="47"/>
      <c r="BU654" s="47"/>
      <c r="BV654" s="47"/>
      <c r="BW654" s="47"/>
      <c r="BX654" s="47"/>
      <c r="BY654" s="47"/>
      <c r="BZ654" s="47"/>
      <c r="CA654" s="47"/>
      <c r="CB654" s="47"/>
      <c r="CC654" s="47"/>
      <c r="CD654" s="47"/>
      <c r="CE654" s="47"/>
      <c r="CF654" s="47"/>
      <c r="CG654" s="47"/>
      <c r="CH654" s="47"/>
      <c r="CI654" s="47"/>
      <c r="CJ654" s="47"/>
      <c r="CK654" s="47"/>
      <c r="CL654" s="47"/>
    </row>
    <row r="655" spans="1:90" ht="14.25">
      <c r="A655" s="167"/>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D655" s="50"/>
      <c r="AE655" s="50"/>
      <c r="AF655" s="50"/>
      <c r="AG655" s="50"/>
      <c r="AH655" s="50"/>
      <c r="AI655" s="50"/>
      <c r="AJ655" s="50"/>
      <c r="AK655" s="50"/>
      <c r="AL655" s="50"/>
      <c r="AM655" s="50"/>
      <c r="AN655" s="50"/>
      <c r="AO655" s="50"/>
      <c r="AP655" s="50"/>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c r="BM655" s="47"/>
      <c r="BN655" s="47"/>
      <c r="BO655" s="47"/>
      <c r="BP655" s="47"/>
      <c r="BQ655" s="47"/>
      <c r="BR655" s="47"/>
      <c r="BS655" s="47"/>
      <c r="BT655" s="47"/>
      <c r="BU655" s="47"/>
      <c r="BV655" s="47"/>
      <c r="BW655" s="47"/>
      <c r="BX655" s="47"/>
      <c r="BY655" s="47"/>
      <c r="BZ655" s="47"/>
      <c r="CA655" s="47"/>
      <c r="CB655" s="47"/>
      <c r="CC655" s="47"/>
      <c r="CD655" s="47"/>
      <c r="CE655" s="47"/>
      <c r="CF655" s="47"/>
      <c r="CG655" s="47"/>
      <c r="CH655" s="47"/>
      <c r="CI655" s="47"/>
      <c r="CJ655" s="47"/>
      <c r="CK655" s="47"/>
      <c r="CL655" s="47"/>
    </row>
    <row r="656" spans="1:90" ht="14.25">
      <c r="A656" s="167"/>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D656" s="50"/>
      <c r="AE656" s="50"/>
      <c r="AF656" s="50"/>
      <c r="AG656" s="50"/>
      <c r="AH656" s="50"/>
      <c r="AI656" s="50"/>
      <c r="AJ656" s="50"/>
      <c r="AK656" s="50"/>
      <c r="AL656" s="50"/>
      <c r="AM656" s="50"/>
      <c r="AN656" s="50"/>
      <c r="AO656" s="50"/>
      <c r="AP656" s="50"/>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c r="BM656" s="47"/>
      <c r="BN656" s="47"/>
      <c r="BO656" s="47"/>
      <c r="BP656" s="47"/>
      <c r="BQ656" s="47"/>
      <c r="BR656" s="47"/>
      <c r="BS656" s="47"/>
      <c r="BT656" s="47"/>
      <c r="BU656" s="47"/>
      <c r="BV656" s="47"/>
      <c r="BW656" s="47"/>
      <c r="BX656" s="47"/>
      <c r="BY656" s="47"/>
      <c r="BZ656" s="47"/>
      <c r="CA656" s="47"/>
      <c r="CB656" s="47"/>
      <c r="CC656" s="47"/>
      <c r="CD656" s="47"/>
      <c r="CE656" s="47"/>
      <c r="CF656" s="47"/>
      <c r="CG656" s="47"/>
      <c r="CH656" s="47"/>
      <c r="CI656" s="47"/>
      <c r="CJ656" s="47"/>
      <c r="CK656" s="47"/>
      <c r="CL656" s="47"/>
    </row>
    <row r="657" spans="1:90" ht="14.25">
      <c r="A657" s="167"/>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D657" s="50"/>
      <c r="AE657" s="50"/>
      <c r="AF657" s="50"/>
      <c r="AG657" s="50"/>
      <c r="AH657" s="50"/>
      <c r="AI657" s="50"/>
      <c r="AJ657" s="50"/>
      <c r="AK657" s="50"/>
      <c r="AL657" s="50"/>
      <c r="AM657" s="50"/>
      <c r="AN657" s="50"/>
      <c r="AO657" s="50"/>
      <c r="AP657" s="50"/>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c r="BM657" s="47"/>
      <c r="BN657" s="47"/>
      <c r="BO657" s="47"/>
      <c r="BP657" s="47"/>
      <c r="BQ657" s="47"/>
      <c r="BR657" s="47"/>
      <c r="BS657" s="47"/>
      <c r="BT657" s="47"/>
      <c r="BU657" s="47"/>
      <c r="BV657" s="47"/>
      <c r="BW657" s="47"/>
      <c r="BX657" s="47"/>
      <c r="BY657" s="47"/>
      <c r="BZ657" s="47"/>
      <c r="CA657" s="47"/>
      <c r="CB657" s="47"/>
      <c r="CC657" s="47"/>
      <c r="CD657" s="47"/>
      <c r="CE657" s="47"/>
      <c r="CF657" s="47"/>
      <c r="CG657" s="47"/>
      <c r="CH657" s="47"/>
      <c r="CI657" s="47"/>
      <c r="CJ657" s="47"/>
      <c r="CK657" s="47"/>
      <c r="CL657" s="47"/>
    </row>
    <row r="658" spans="1:90" ht="14.25">
      <c r="A658" s="167"/>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D658" s="50"/>
      <c r="AE658" s="50"/>
      <c r="AF658" s="50"/>
      <c r="AG658" s="50"/>
      <c r="AH658" s="50"/>
      <c r="AI658" s="50"/>
      <c r="AJ658" s="50"/>
      <c r="AK658" s="50"/>
      <c r="AL658" s="50"/>
      <c r="AM658" s="50"/>
      <c r="AN658" s="50"/>
      <c r="AO658" s="50"/>
      <c r="AP658" s="50"/>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c r="BM658" s="47"/>
      <c r="BN658" s="47"/>
      <c r="BO658" s="47"/>
      <c r="BP658" s="47"/>
      <c r="BQ658" s="47"/>
      <c r="BR658" s="47"/>
      <c r="BS658" s="47"/>
      <c r="BT658" s="47"/>
      <c r="BU658" s="47"/>
      <c r="BV658" s="47"/>
      <c r="BW658" s="47"/>
      <c r="BX658" s="47"/>
      <c r="BY658" s="47"/>
      <c r="BZ658" s="47"/>
      <c r="CA658" s="47"/>
      <c r="CB658" s="47"/>
      <c r="CC658" s="47"/>
      <c r="CD658" s="47"/>
      <c r="CE658" s="47"/>
      <c r="CF658" s="47"/>
      <c r="CG658" s="47"/>
      <c r="CH658" s="47"/>
      <c r="CI658" s="47"/>
      <c r="CJ658" s="47"/>
      <c r="CK658" s="47"/>
      <c r="CL658" s="47"/>
    </row>
    <row r="659" spans="1:90" ht="14.25">
      <c r="A659" s="167"/>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D659" s="50"/>
      <c r="AE659" s="50"/>
      <c r="AF659" s="50"/>
      <c r="AG659" s="50"/>
      <c r="AH659" s="50"/>
      <c r="AI659" s="50"/>
      <c r="AJ659" s="50"/>
      <c r="AK659" s="50"/>
      <c r="AL659" s="50"/>
      <c r="AM659" s="50"/>
      <c r="AN659" s="50"/>
      <c r="AO659" s="50"/>
      <c r="AP659" s="50"/>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c r="BM659" s="47"/>
      <c r="BN659" s="47"/>
      <c r="BO659" s="47"/>
      <c r="BP659" s="47"/>
      <c r="BQ659" s="47"/>
      <c r="BR659" s="47"/>
      <c r="BS659" s="47"/>
      <c r="BT659" s="47"/>
      <c r="BU659" s="47"/>
      <c r="BV659" s="47"/>
      <c r="BW659" s="47"/>
      <c r="BX659" s="47"/>
      <c r="BY659" s="47"/>
      <c r="BZ659" s="47"/>
      <c r="CA659" s="47"/>
      <c r="CB659" s="47"/>
      <c r="CC659" s="47"/>
      <c r="CD659" s="47"/>
      <c r="CE659" s="47"/>
      <c r="CF659" s="47"/>
      <c r="CG659" s="47"/>
      <c r="CH659" s="47"/>
      <c r="CI659" s="47"/>
      <c r="CJ659" s="47"/>
      <c r="CK659" s="47"/>
      <c r="CL659" s="47"/>
    </row>
    <row r="660" spans="1:90" ht="14.25">
      <c r="A660" s="167"/>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D660" s="50"/>
      <c r="AE660" s="50"/>
      <c r="AF660" s="50"/>
      <c r="AG660" s="50"/>
      <c r="AH660" s="50"/>
      <c r="AI660" s="50"/>
      <c r="AJ660" s="50"/>
      <c r="AK660" s="50"/>
      <c r="AL660" s="50"/>
      <c r="AM660" s="50"/>
      <c r="AN660" s="50"/>
      <c r="AO660" s="50"/>
      <c r="AP660" s="50"/>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c r="BM660" s="47"/>
      <c r="BN660" s="47"/>
      <c r="BO660" s="47"/>
      <c r="BP660" s="47"/>
      <c r="BQ660" s="47"/>
      <c r="BR660" s="47"/>
      <c r="BS660" s="47"/>
      <c r="BT660" s="47"/>
      <c r="BU660" s="47"/>
      <c r="BV660" s="47"/>
      <c r="BW660" s="47"/>
      <c r="BX660" s="47"/>
      <c r="BY660" s="47"/>
      <c r="BZ660" s="47"/>
      <c r="CA660" s="47"/>
      <c r="CB660" s="47"/>
      <c r="CC660" s="47"/>
      <c r="CD660" s="47"/>
      <c r="CE660" s="47"/>
      <c r="CF660" s="47"/>
      <c r="CG660" s="47"/>
      <c r="CH660" s="47"/>
      <c r="CI660" s="47"/>
      <c r="CJ660" s="47"/>
      <c r="CK660" s="47"/>
      <c r="CL660" s="47"/>
    </row>
    <row r="661" spans="1:90" ht="14.25">
      <c r="A661" s="167"/>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D661" s="50"/>
      <c r="AE661" s="50"/>
      <c r="AF661" s="50"/>
      <c r="AG661" s="50"/>
      <c r="AH661" s="50"/>
      <c r="AI661" s="50"/>
      <c r="AJ661" s="50"/>
      <c r="AK661" s="50"/>
      <c r="AL661" s="50"/>
      <c r="AM661" s="50"/>
      <c r="AN661" s="50"/>
      <c r="AO661" s="50"/>
      <c r="AP661" s="50"/>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c r="BM661" s="47"/>
      <c r="BN661" s="47"/>
      <c r="BO661" s="47"/>
      <c r="BP661" s="47"/>
      <c r="BQ661" s="47"/>
      <c r="BR661" s="47"/>
      <c r="BS661" s="47"/>
      <c r="BT661" s="47"/>
      <c r="BU661" s="47"/>
      <c r="BV661" s="47"/>
      <c r="BW661" s="47"/>
      <c r="BX661" s="47"/>
      <c r="BY661" s="47"/>
      <c r="BZ661" s="47"/>
      <c r="CA661" s="47"/>
      <c r="CB661" s="47"/>
      <c r="CC661" s="47"/>
      <c r="CD661" s="47"/>
      <c r="CE661" s="47"/>
      <c r="CF661" s="47"/>
      <c r="CG661" s="47"/>
      <c r="CH661" s="47"/>
      <c r="CI661" s="47"/>
      <c r="CJ661" s="47"/>
      <c r="CK661" s="47"/>
      <c r="CL661" s="47"/>
    </row>
    <row r="662" spans="1:90" ht="14.25">
      <c r="A662" s="167"/>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D662" s="50"/>
      <c r="AE662" s="50"/>
      <c r="AF662" s="50"/>
      <c r="AG662" s="50"/>
      <c r="AH662" s="50"/>
      <c r="AI662" s="50"/>
      <c r="AJ662" s="50"/>
      <c r="AK662" s="50"/>
      <c r="AL662" s="50"/>
      <c r="AM662" s="50"/>
      <c r="AN662" s="50"/>
      <c r="AO662" s="50"/>
      <c r="AP662" s="50"/>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c r="BM662" s="47"/>
      <c r="BN662" s="47"/>
      <c r="BO662" s="47"/>
      <c r="BP662" s="47"/>
      <c r="BQ662" s="47"/>
      <c r="BR662" s="47"/>
      <c r="BS662" s="47"/>
      <c r="BT662" s="47"/>
      <c r="BU662" s="47"/>
      <c r="BV662" s="47"/>
      <c r="BW662" s="47"/>
      <c r="BX662" s="47"/>
      <c r="BY662" s="47"/>
      <c r="BZ662" s="47"/>
      <c r="CA662" s="47"/>
      <c r="CB662" s="47"/>
      <c r="CC662" s="47"/>
      <c r="CD662" s="47"/>
      <c r="CE662" s="47"/>
      <c r="CF662" s="47"/>
      <c r="CG662" s="47"/>
      <c r="CH662" s="47"/>
      <c r="CI662" s="47"/>
      <c r="CJ662" s="47"/>
      <c r="CK662" s="47"/>
      <c r="CL662" s="47"/>
    </row>
    <row r="663" spans="1:90" ht="14.25">
      <c r="A663" s="167"/>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D663" s="50"/>
      <c r="AE663" s="50"/>
      <c r="AF663" s="50"/>
      <c r="AG663" s="50"/>
      <c r="AH663" s="50"/>
      <c r="AI663" s="50"/>
      <c r="AJ663" s="50"/>
      <c r="AK663" s="50"/>
      <c r="AL663" s="50"/>
      <c r="AM663" s="50"/>
      <c r="AN663" s="50"/>
      <c r="AO663" s="50"/>
      <c r="AP663" s="50"/>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c r="BM663" s="47"/>
      <c r="BN663" s="47"/>
      <c r="BO663" s="47"/>
      <c r="BP663" s="47"/>
      <c r="BQ663" s="47"/>
      <c r="BR663" s="47"/>
      <c r="BS663" s="47"/>
      <c r="BT663" s="47"/>
      <c r="BU663" s="47"/>
      <c r="BV663" s="47"/>
      <c r="BW663" s="47"/>
      <c r="BX663" s="47"/>
      <c r="BY663" s="47"/>
      <c r="BZ663" s="47"/>
      <c r="CA663" s="47"/>
      <c r="CB663" s="47"/>
      <c r="CC663" s="47"/>
      <c r="CD663" s="47"/>
      <c r="CE663" s="47"/>
      <c r="CF663" s="47"/>
      <c r="CG663" s="47"/>
      <c r="CH663" s="47"/>
      <c r="CI663" s="47"/>
      <c r="CJ663" s="47"/>
      <c r="CK663" s="47"/>
      <c r="CL663" s="47"/>
    </row>
    <row r="664" spans="1:90" ht="14.25">
      <c r="A664" s="167"/>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D664" s="50"/>
      <c r="AE664" s="50"/>
      <c r="AF664" s="50"/>
      <c r="AG664" s="50"/>
      <c r="AH664" s="50"/>
      <c r="AI664" s="50"/>
      <c r="AJ664" s="50"/>
      <c r="AK664" s="50"/>
      <c r="AL664" s="50"/>
      <c r="AM664" s="50"/>
      <c r="AN664" s="50"/>
      <c r="AO664" s="50"/>
      <c r="AP664" s="50"/>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c r="BM664" s="47"/>
      <c r="BN664" s="47"/>
      <c r="BO664" s="47"/>
      <c r="BP664" s="47"/>
      <c r="BQ664" s="47"/>
      <c r="BR664" s="47"/>
      <c r="BS664" s="47"/>
      <c r="BT664" s="47"/>
      <c r="BU664" s="47"/>
      <c r="BV664" s="47"/>
      <c r="BW664" s="47"/>
      <c r="BX664" s="47"/>
      <c r="BY664" s="47"/>
      <c r="BZ664" s="47"/>
      <c r="CA664" s="47"/>
      <c r="CB664" s="47"/>
      <c r="CC664" s="47"/>
      <c r="CD664" s="47"/>
      <c r="CE664" s="47"/>
      <c r="CF664" s="47"/>
      <c r="CG664" s="47"/>
      <c r="CH664" s="47"/>
      <c r="CI664" s="47"/>
      <c r="CJ664" s="47"/>
      <c r="CK664" s="47"/>
      <c r="CL664" s="47"/>
    </row>
    <row r="665" spans="1:90" ht="14.25">
      <c r="A665" s="167"/>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D665" s="50"/>
      <c r="AE665" s="50"/>
      <c r="AF665" s="50"/>
      <c r="AG665" s="50"/>
      <c r="AH665" s="50"/>
      <c r="AI665" s="50"/>
      <c r="AJ665" s="50"/>
      <c r="AK665" s="50"/>
      <c r="AL665" s="50"/>
      <c r="AM665" s="50"/>
      <c r="AN665" s="50"/>
      <c r="AO665" s="50"/>
      <c r="AP665" s="50"/>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c r="BM665" s="47"/>
      <c r="BN665" s="47"/>
      <c r="BO665" s="47"/>
      <c r="BP665" s="47"/>
      <c r="BQ665" s="47"/>
      <c r="BR665" s="47"/>
      <c r="BS665" s="47"/>
      <c r="BT665" s="47"/>
      <c r="BU665" s="47"/>
      <c r="BV665" s="47"/>
      <c r="BW665" s="47"/>
      <c r="BX665" s="47"/>
      <c r="BY665" s="47"/>
      <c r="BZ665" s="47"/>
      <c r="CA665" s="47"/>
      <c r="CB665" s="47"/>
      <c r="CC665" s="47"/>
      <c r="CD665" s="47"/>
      <c r="CE665" s="47"/>
      <c r="CF665" s="47"/>
      <c r="CG665" s="47"/>
      <c r="CH665" s="47"/>
      <c r="CI665" s="47"/>
      <c r="CJ665" s="47"/>
      <c r="CK665" s="47"/>
      <c r="CL665" s="47"/>
    </row>
    <row r="666" spans="1:90" ht="14.25">
      <c r="A666" s="167"/>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D666" s="50"/>
      <c r="AE666" s="50"/>
      <c r="AF666" s="50"/>
      <c r="AG666" s="50"/>
      <c r="AH666" s="50"/>
      <c r="AI666" s="50"/>
      <c r="AJ666" s="50"/>
      <c r="AK666" s="50"/>
      <c r="AL666" s="50"/>
      <c r="AM666" s="50"/>
      <c r="AN666" s="50"/>
      <c r="AO666" s="50"/>
      <c r="AP666" s="50"/>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c r="BM666" s="47"/>
      <c r="BN666" s="47"/>
      <c r="BO666" s="47"/>
      <c r="BP666" s="47"/>
      <c r="BQ666" s="47"/>
      <c r="BR666" s="47"/>
      <c r="BS666" s="47"/>
      <c r="BT666" s="47"/>
      <c r="BU666" s="47"/>
      <c r="BV666" s="47"/>
      <c r="BW666" s="47"/>
      <c r="BX666" s="47"/>
      <c r="BY666" s="47"/>
      <c r="BZ666" s="47"/>
      <c r="CA666" s="47"/>
      <c r="CB666" s="47"/>
      <c r="CC666" s="47"/>
      <c r="CD666" s="47"/>
      <c r="CE666" s="47"/>
      <c r="CF666" s="47"/>
      <c r="CG666" s="47"/>
      <c r="CH666" s="47"/>
      <c r="CI666" s="47"/>
      <c r="CJ666" s="47"/>
      <c r="CK666" s="47"/>
      <c r="CL666" s="47"/>
    </row>
    <row r="667" spans="1:90" ht="14.25">
      <c r="A667" s="167"/>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D667" s="50"/>
      <c r="AE667" s="50"/>
      <c r="AF667" s="50"/>
      <c r="AG667" s="50"/>
      <c r="AH667" s="50"/>
      <c r="AI667" s="50"/>
      <c r="AJ667" s="50"/>
      <c r="AK667" s="50"/>
      <c r="AL667" s="50"/>
      <c r="AM667" s="50"/>
      <c r="AN667" s="50"/>
      <c r="AO667" s="50"/>
      <c r="AP667" s="50"/>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c r="BM667" s="47"/>
      <c r="BN667" s="47"/>
      <c r="BO667" s="47"/>
      <c r="BP667" s="47"/>
      <c r="BQ667" s="47"/>
      <c r="BR667" s="47"/>
      <c r="BS667" s="47"/>
      <c r="BT667" s="47"/>
      <c r="BU667" s="47"/>
      <c r="BV667" s="47"/>
      <c r="BW667" s="47"/>
      <c r="BX667" s="47"/>
      <c r="BY667" s="47"/>
      <c r="BZ667" s="47"/>
      <c r="CA667" s="47"/>
      <c r="CB667" s="47"/>
      <c r="CC667" s="47"/>
      <c r="CD667" s="47"/>
      <c r="CE667" s="47"/>
      <c r="CF667" s="47"/>
      <c r="CG667" s="47"/>
      <c r="CH667" s="47"/>
      <c r="CI667" s="47"/>
      <c r="CJ667" s="47"/>
      <c r="CK667" s="47"/>
      <c r="CL667" s="47"/>
    </row>
    <row r="668" spans="1:90" ht="14.25">
      <c r="A668" s="167"/>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D668" s="50"/>
      <c r="AE668" s="50"/>
      <c r="AF668" s="50"/>
      <c r="AG668" s="50"/>
      <c r="AH668" s="50"/>
      <c r="AI668" s="50"/>
      <c r="AJ668" s="50"/>
      <c r="AK668" s="50"/>
      <c r="AL668" s="50"/>
      <c r="AM668" s="50"/>
      <c r="AN668" s="50"/>
      <c r="AO668" s="50"/>
      <c r="AP668" s="50"/>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c r="BM668" s="47"/>
      <c r="BN668" s="47"/>
      <c r="BO668" s="47"/>
      <c r="BP668" s="47"/>
      <c r="BQ668" s="47"/>
      <c r="BR668" s="47"/>
      <c r="BS668" s="47"/>
      <c r="BT668" s="47"/>
      <c r="BU668" s="47"/>
      <c r="BV668" s="47"/>
      <c r="BW668" s="47"/>
      <c r="BX668" s="47"/>
      <c r="BY668" s="47"/>
      <c r="BZ668" s="47"/>
      <c r="CA668" s="47"/>
      <c r="CB668" s="47"/>
      <c r="CC668" s="47"/>
      <c r="CD668" s="47"/>
      <c r="CE668" s="47"/>
      <c r="CF668" s="47"/>
      <c r="CG668" s="47"/>
      <c r="CH668" s="47"/>
      <c r="CI668" s="47"/>
      <c r="CJ668" s="47"/>
      <c r="CK668" s="47"/>
      <c r="CL668" s="47"/>
    </row>
    <row r="669" spans="1:90" ht="14.25">
      <c r="A669" s="167"/>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D669" s="50"/>
      <c r="AE669" s="50"/>
      <c r="AF669" s="50"/>
      <c r="AG669" s="50"/>
      <c r="AH669" s="50"/>
      <c r="AI669" s="50"/>
      <c r="AJ669" s="50"/>
      <c r="AK669" s="50"/>
      <c r="AL669" s="50"/>
      <c r="AM669" s="50"/>
      <c r="AN669" s="50"/>
      <c r="AO669" s="50"/>
      <c r="AP669" s="50"/>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c r="BM669" s="47"/>
      <c r="BN669" s="47"/>
      <c r="BO669" s="47"/>
      <c r="BP669" s="47"/>
      <c r="BQ669" s="47"/>
      <c r="BR669" s="47"/>
      <c r="BS669" s="47"/>
      <c r="BT669" s="47"/>
      <c r="BU669" s="47"/>
      <c r="BV669" s="47"/>
      <c r="BW669" s="47"/>
      <c r="BX669" s="47"/>
      <c r="BY669" s="47"/>
      <c r="BZ669" s="47"/>
      <c r="CA669" s="47"/>
      <c r="CB669" s="47"/>
      <c r="CC669" s="47"/>
      <c r="CD669" s="47"/>
      <c r="CE669" s="47"/>
      <c r="CF669" s="47"/>
      <c r="CG669" s="47"/>
      <c r="CH669" s="47"/>
      <c r="CI669" s="47"/>
      <c r="CJ669" s="47"/>
      <c r="CK669" s="47"/>
      <c r="CL669" s="47"/>
    </row>
    <row r="670" spans="1:90" ht="14.25">
      <c r="A670" s="167"/>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D670" s="50"/>
      <c r="AE670" s="50"/>
      <c r="AF670" s="50"/>
      <c r="AG670" s="50"/>
      <c r="AH670" s="50"/>
      <c r="AI670" s="50"/>
      <c r="AJ670" s="50"/>
      <c r="AK670" s="50"/>
      <c r="AL670" s="50"/>
      <c r="AM670" s="50"/>
      <c r="AN670" s="50"/>
      <c r="AO670" s="50"/>
      <c r="AP670" s="50"/>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c r="BM670" s="47"/>
      <c r="BN670" s="47"/>
      <c r="BO670" s="47"/>
      <c r="BP670" s="47"/>
      <c r="BQ670" s="47"/>
      <c r="BR670" s="47"/>
      <c r="BS670" s="47"/>
      <c r="BT670" s="47"/>
      <c r="BU670" s="47"/>
      <c r="BV670" s="47"/>
      <c r="BW670" s="47"/>
      <c r="BX670" s="47"/>
      <c r="BY670" s="47"/>
      <c r="BZ670" s="47"/>
      <c r="CA670" s="47"/>
      <c r="CB670" s="47"/>
      <c r="CC670" s="47"/>
      <c r="CD670" s="47"/>
      <c r="CE670" s="47"/>
      <c r="CF670" s="47"/>
      <c r="CG670" s="47"/>
      <c r="CH670" s="47"/>
      <c r="CI670" s="47"/>
      <c r="CJ670" s="47"/>
      <c r="CK670" s="47"/>
      <c r="CL670" s="47"/>
    </row>
    <row r="671" spans="1:90" ht="14.25">
      <c r="A671" s="167"/>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D671" s="50"/>
      <c r="AE671" s="50"/>
      <c r="AF671" s="50"/>
      <c r="AG671" s="50"/>
      <c r="AH671" s="50"/>
      <c r="AI671" s="50"/>
      <c r="AJ671" s="50"/>
      <c r="AK671" s="50"/>
      <c r="AL671" s="50"/>
      <c r="AM671" s="50"/>
      <c r="AN671" s="50"/>
      <c r="AO671" s="50"/>
      <c r="AP671" s="50"/>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c r="BM671" s="47"/>
      <c r="BN671" s="47"/>
      <c r="BO671" s="47"/>
      <c r="BP671" s="47"/>
      <c r="BQ671" s="47"/>
      <c r="BR671" s="47"/>
      <c r="BS671" s="47"/>
      <c r="BT671" s="47"/>
      <c r="BU671" s="47"/>
      <c r="BV671" s="47"/>
      <c r="BW671" s="47"/>
      <c r="BX671" s="47"/>
      <c r="BY671" s="47"/>
      <c r="BZ671" s="47"/>
      <c r="CA671" s="47"/>
      <c r="CB671" s="47"/>
      <c r="CC671" s="47"/>
      <c r="CD671" s="47"/>
      <c r="CE671" s="47"/>
      <c r="CF671" s="47"/>
      <c r="CG671" s="47"/>
      <c r="CH671" s="47"/>
      <c r="CI671" s="47"/>
      <c r="CJ671" s="47"/>
      <c r="CK671" s="47"/>
      <c r="CL671" s="47"/>
    </row>
    <row r="672" spans="1:90" ht="14.25">
      <c r="A672" s="167"/>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D672" s="50"/>
      <c r="AE672" s="50"/>
      <c r="AF672" s="50"/>
      <c r="AG672" s="50"/>
      <c r="AH672" s="50"/>
      <c r="AI672" s="50"/>
      <c r="AJ672" s="50"/>
      <c r="AK672" s="50"/>
      <c r="AL672" s="50"/>
      <c r="AM672" s="50"/>
      <c r="AN672" s="50"/>
      <c r="AO672" s="50"/>
      <c r="AP672" s="50"/>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c r="BM672" s="47"/>
      <c r="BN672" s="47"/>
      <c r="BO672" s="47"/>
      <c r="BP672" s="47"/>
      <c r="BQ672" s="47"/>
      <c r="BR672" s="47"/>
      <c r="BS672" s="47"/>
      <c r="BT672" s="47"/>
      <c r="BU672" s="47"/>
      <c r="BV672" s="47"/>
      <c r="BW672" s="47"/>
      <c r="BX672" s="47"/>
      <c r="BY672" s="47"/>
      <c r="BZ672" s="47"/>
      <c r="CA672" s="47"/>
      <c r="CB672" s="47"/>
      <c r="CC672" s="47"/>
      <c r="CD672" s="47"/>
      <c r="CE672" s="47"/>
      <c r="CF672" s="47"/>
      <c r="CG672" s="47"/>
      <c r="CH672" s="47"/>
      <c r="CI672" s="47"/>
      <c r="CJ672" s="47"/>
      <c r="CK672" s="47"/>
      <c r="CL672" s="47"/>
    </row>
    <row r="673" spans="1:90" ht="14.25">
      <c r="A673" s="167"/>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D673" s="50"/>
      <c r="AE673" s="50"/>
      <c r="AF673" s="50"/>
      <c r="AG673" s="50"/>
      <c r="AH673" s="50"/>
      <c r="AI673" s="50"/>
      <c r="AJ673" s="50"/>
      <c r="AK673" s="50"/>
      <c r="AL673" s="50"/>
      <c r="AM673" s="50"/>
      <c r="AN673" s="50"/>
      <c r="AO673" s="50"/>
      <c r="AP673" s="50"/>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c r="BM673" s="47"/>
      <c r="BN673" s="47"/>
      <c r="BO673" s="47"/>
      <c r="BP673" s="47"/>
      <c r="BQ673" s="47"/>
      <c r="BR673" s="47"/>
      <c r="BS673" s="47"/>
      <c r="BT673" s="47"/>
      <c r="BU673" s="47"/>
      <c r="BV673" s="47"/>
      <c r="BW673" s="47"/>
      <c r="BX673" s="47"/>
      <c r="BY673" s="47"/>
      <c r="BZ673" s="47"/>
      <c r="CA673" s="47"/>
      <c r="CB673" s="47"/>
      <c r="CC673" s="47"/>
      <c r="CD673" s="47"/>
      <c r="CE673" s="47"/>
      <c r="CF673" s="47"/>
      <c r="CG673" s="47"/>
      <c r="CH673" s="47"/>
      <c r="CI673" s="47"/>
      <c r="CJ673" s="47"/>
      <c r="CK673" s="47"/>
      <c r="CL673" s="47"/>
    </row>
    <row r="674" spans="1:90" ht="14.25">
      <c r="A674" s="167"/>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D674" s="50"/>
      <c r="AE674" s="50"/>
      <c r="AF674" s="50"/>
      <c r="AG674" s="50"/>
      <c r="AH674" s="50"/>
      <c r="AI674" s="50"/>
      <c r="AJ674" s="50"/>
      <c r="AK674" s="50"/>
      <c r="AL674" s="50"/>
      <c r="AM674" s="50"/>
      <c r="AN674" s="50"/>
      <c r="AO674" s="50"/>
      <c r="AP674" s="50"/>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c r="BM674" s="47"/>
      <c r="BN674" s="47"/>
      <c r="BO674" s="47"/>
      <c r="BP674" s="47"/>
      <c r="BQ674" s="47"/>
      <c r="BR674" s="47"/>
      <c r="BS674" s="47"/>
      <c r="BT674" s="47"/>
      <c r="BU674" s="47"/>
      <c r="BV674" s="47"/>
      <c r="BW674" s="47"/>
      <c r="BX674" s="47"/>
      <c r="BY674" s="47"/>
      <c r="BZ674" s="47"/>
      <c r="CA674" s="47"/>
      <c r="CB674" s="47"/>
      <c r="CC674" s="47"/>
      <c r="CD674" s="47"/>
      <c r="CE674" s="47"/>
      <c r="CF674" s="47"/>
      <c r="CG674" s="47"/>
      <c r="CH674" s="47"/>
      <c r="CI674" s="47"/>
      <c r="CJ674" s="47"/>
      <c r="CK674" s="47"/>
      <c r="CL674" s="47"/>
    </row>
    <row r="675" spans="1:90" ht="14.25">
      <c r="A675" s="167"/>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D675" s="50"/>
      <c r="AE675" s="50"/>
      <c r="AF675" s="50"/>
      <c r="AG675" s="50"/>
      <c r="AH675" s="50"/>
      <c r="AI675" s="50"/>
      <c r="AJ675" s="50"/>
      <c r="AK675" s="50"/>
      <c r="AL675" s="50"/>
      <c r="AM675" s="50"/>
      <c r="AN675" s="50"/>
      <c r="AO675" s="50"/>
      <c r="AP675" s="50"/>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c r="BM675" s="47"/>
      <c r="BN675" s="47"/>
      <c r="BO675" s="47"/>
      <c r="BP675" s="47"/>
      <c r="BQ675" s="47"/>
      <c r="BR675" s="47"/>
      <c r="BS675" s="47"/>
      <c r="BT675" s="47"/>
      <c r="BU675" s="47"/>
      <c r="BV675" s="47"/>
      <c r="BW675" s="47"/>
      <c r="BX675" s="47"/>
      <c r="BY675" s="47"/>
      <c r="BZ675" s="47"/>
      <c r="CA675" s="47"/>
      <c r="CB675" s="47"/>
      <c r="CC675" s="47"/>
      <c r="CD675" s="47"/>
      <c r="CE675" s="47"/>
      <c r="CF675" s="47"/>
      <c r="CG675" s="47"/>
      <c r="CH675" s="47"/>
      <c r="CI675" s="47"/>
      <c r="CJ675" s="47"/>
      <c r="CK675" s="47"/>
      <c r="CL675" s="47"/>
    </row>
    <row r="676" spans="1:90" ht="14.25">
      <c r="A676" s="167"/>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D676" s="50"/>
      <c r="AE676" s="50"/>
      <c r="AF676" s="50"/>
      <c r="AG676" s="50"/>
      <c r="AH676" s="50"/>
      <c r="AI676" s="50"/>
      <c r="AJ676" s="50"/>
      <c r="AK676" s="50"/>
      <c r="AL676" s="50"/>
      <c r="AM676" s="50"/>
      <c r="AN676" s="50"/>
      <c r="AO676" s="50"/>
      <c r="AP676" s="50"/>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c r="BM676" s="47"/>
      <c r="BN676" s="47"/>
      <c r="BO676" s="47"/>
      <c r="BP676" s="47"/>
      <c r="BQ676" s="47"/>
      <c r="BR676" s="47"/>
      <c r="BS676" s="47"/>
      <c r="BT676" s="47"/>
      <c r="BU676" s="47"/>
      <c r="BV676" s="47"/>
      <c r="BW676" s="47"/>
      <c r="BX676" s="47"/>
      <c r="BY676" s="47"/>
      <c r="BZ676" s="47"/>
      <c r="CA676" s="47"/>
      <c r="CB676" s="47"/>
      <c r="CC676" s="47"/>
      <c r="CD676" s="47"/>
      <c r="CE676" s="47"/>
      <c r="CF676" s="47"/>
      <c r="CG676" s="47"/>
      <c r="CH676" s="47"/>
      <c r="CI676" s="47"/>
      <c r="CJ676" s="47"/>
      <c r="CK676" s="47"/>
      <c r="CL676" s="47"/>
    </row>
    <row r="677" spans="1:90" ht="14.25">
      <c r="A677" s="167"/>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D677" s="50"/>
      <c r="AE677" s="50"/>
      <c r="AF677" s="50"/>
      <c r="AG677" s="50"/>
      <c r="AH677" s="50"/>
      <c r="AI677" s="50"/>
      <c r="AJ677" s="50"/>
      <c r="AK677" s="50"/>
      <c r="AL677" s="50"/>
      <c r="AM677" s="50"/>
      <c r="AN677" s="50"/>
      <c r="AO677" s="50"/>
      <c r="AP677" s="50"/>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c r="BM677" s="47"/>
      <c r="BN677" s="47"/>
      <c r="BO677" s="47"/>
      <c r="BP677" s="47"/>
      <c r="BQ677" s="47"/>
      <c r="BR677" s="47"/>
      <c r="BS677" s="47"/>
      <c r="BT677" s="47"/>
      <c r="BU677" s="47"/>
      <c r="BV677" s="47"/>
      <c r="BW677" s="47"/>
      <c r="BX677" s="47"/>
      <c r="BY677" s="47"/>
      <c r="BZ677" s="47"/>
      <c r="CA677" s="47"/>
      <c r="CB677" s="47"/>
      <c r="CC677" s="47"/>
      <c r="CD677" s="47"/>
      <c r="CE677" s="47"/>
      <c r="CF677" s="47"/>
      <c r="CG677" s="47"/>
      <c r="CH677" s="47"/>
      <c r="CI677" s="47"/>
      <c r="CJ677" s="47"/>
      <c r="CK677" s="47"/>
      <c r="CL677" s="47"/>
    </row>
    <row r="678" spans="1:90" ht="14.25">
      <c r="A678" s="167"/>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D678" s="50"/>
      <c r="AE678" s="50"/>
      <c r="AF678" s="50"/>
      <c r="AG678" s="50"/>
      <c r="AH678" s="50"/>
      <c r="AI678" s="50"/>
      <c r="AJ678" s="50"/>
      <c r="AK678" s="50"/>
      <c r="AL678" s="50"/>
      <c r="AM678" s="50"/>
      <c r="AN678" s="50"/>
      <c r="AO678" s="50"/>
      <c r="AP678" s="50"/>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c r="BM678" s="47"/>
      <c r="BN678" s="47"/>
      <c r="BO678" s="47"/>
      <c r="BP678" s="47"/>
      <c r="BQ678" s="47"/>
      <c r="BR678" s="47"/>
      <c r="BS678" s="47"/>
      <c r="BT678" s="47"/>
      <c r="BU678" s="47"/>
      <c r="BV678" s="47"/>
      <c r="BW678" s="47"/>
      <c r="BX678" s="47"/>
      <c r="BY678" s="47"/>
      <c r="BZ678" s="47"/>
      <c r="CA678" s="47"/>
      <c r="CB678" s="47"/>
      <c r="CC678" s="47"/>
      <c r="CD678" s="47"/>
      <c r="CE678" s="47"/>
      <c r="CF678" s="47"/>
      <c r="CG678" s="47"/>
      <c r="CH678" s="47"/>
      <c r="CI678" s="47"/>
      <c r="CJ678" s="47"/>
      <c r="CK678" s="47"/>
      <c r="CL678" s="47"/>
    </row>
    <row r="679" spans="1:90" ht="14.25">
      <c r="A679" s="167"/>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D679" s="50"/>
      <c r="AE679" s="50"/>
      <c r="AF679" s="50"/>
      <c r="AG679" s="50"/>
      <c r="AH679" s="50"/>
      <c r="AI679" s="50"/>
      <c r="AJ679" s="50"/>
      <c r="AK679" s="50"/>
      <c r="AL679" s="50"/>
      <c r="AM679" s="50"/>
      <c r="AN679" s="50"/>
      <c r="AO679" s="50"/>
      <c r="AP679" s="50"/>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c r="BM679" s="47"/>
      <c r="BN679" s="47"/>
      <c r="BO679" s="47"/>
      <c r="BP679" s="47"/>
      <c r="BQ679" s="47"/>
      <c r="BR679" s="47"/>
      <c r="BS679" s="47"/>
      <c r="BT679" s="47"/>
      <c r="BU679" s="47"/>
      <c r="BV679" s="47"/>
      <c r="BW679" s="47"/>
      <c r="BX679" s="47"/>
      <c r="BY679" s="47"/>
      <c r="BZ679" s="47"/>
      <c r="CA679" s="47"/>
      <c r="CB679" s="47"/>
      <c r="CC679" s="47"/>
      <c r="CD679" s="47"/>
      <c r="CE679" s="47"/>
      <c r="CF679" s="47"/>
      <c r="CG679" s="47"/>
      <c r="CH679" s="47"/>
      <c r="CI679" s="47"/>
      <c r="CJ679" s="47"/>
      <c r="CK679" s="47"/>
      <c r="CL679" s="47"/>
    </row>
    <row r="680" spans="1:90" ht="14.25">
      <c r="A680" s="167"/>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D680" s="50"/>
      <c r="AE680" s="50"/>
      <c r="AF680" s="50"/>
      <c r="AG680" s="50"/>
      <c r="AH680" s="50"/>
      <c r="AI680" s="50"/>
      <c r="AJ680" s="50"/>
      <c r="AK680" s="50"/>
      <c r="AL680" s="50"/>
      <c r="AM680" s="50"/>
      <c r="AN680" s="50"/>
      <c r="AO680" s="50"/>
      <c r="AP680" s="50"/>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c r="BM680" s="47"/>
      <c r="BN680" s="47"/>
      <c r="BO680" s="47"/>
      <c r="BP680" s="47"/>
      <c r="BQ680" s="47"/>
      <c r="BR680" s="47"/>
      <c r="BS680" s="47"/>
      <c r="BT680" s="47"/>
      <c r="BU680" s="47"/>
      <c r="BV680" s="47"/>
      <c r="BW680" s="47"/>
      <c r="BX680" s="47"/>
      <c r="BY680" s="47"/>
      <c r="BZ680" s="47"/>
      <c r="CA680" s="47"/>
      <c r="CB680" s="47"/>
      <c r="CC680" s="47"/>
      <c r="CD680" s="47"/>
      <c r="CE680" s="47"/>
      <c r="CF680" s="47"/>
      <c r="CG680" s="47"/>
      <c r="CH680" s="47"/>
      <c r="CI680" s="47"/>
      <c r="CJ680" s="47"/>
      <c r="CK680" s="47"/>
      <c r="CL680" s="47"/>
    </row>
    <row r="681" spans="1:90" ht="14.25">
      <c r="A681" s="167"/>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D681" s="50"/>
      <c r="AE681" s="50"/>
      <c r="AF681" s="50"/>
      <c r="AG681" s="50"/>
      <c r="AH681" s="50"/>
      <c r="AI681" s="50"/>
      <c r="AJ681" s="50"/>
      <c r="AK681" s="50"/>
      <c r="AL681" s="50"/>
      <c r="AM681" s="50"/>
      <c r="AN681" s="50"/>
      <c r="AO681" s="50"/>
      <c r="AP681" s="50"/>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c r="BM681" s="47"/>
      <c r="BN681" s="47"/>
      <c r="BO681" s="47"/>
      <c r="BP681" s="47"/>
      <c r="BQ681" s="47"/>
      <c r="BR681" s="47"/>
      <c r="BS681" s="47"/>
      <c r="BT681" s="47"/>
      <c r="BU681" s="47"/>
      <c r="BV681" s="47"/>
      <c r="BW681" s="47"/>
      <c r="BX681" s="47"/>
      <c r="BY681" s="47"/>
      <c r="BZ681" s="47"/>
      <c r="CA681" s="47"/>
      <c r="CB681" s="47"/>
      <c r="CC681" s="47"/>
      <c r="CD681" s="47"/>
      <c r="CE681" s="47"/>
      <c r="CF681" s="47"/>
      <c r="CG681" s="47"/>
      <c r="CH681" s="47"/>
      <c r="CI681" s="47"/>
      <c r="CJ681" s="47"/>
      <c r="CK681" s="47"/>
      <c r="CL681" s="47"/>
    </row>
    <row r="682" spans="1:90" ht="14.25">
      <c r="A682" s="167"/>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D682" s="50"/>
      <c r="AE682" s="50"/>
      <c r="AF682" s="50"/>
      <c r="AG682" s="50"/>
      <c r="AH682" s="50"/>
      <c r="AI682" s="50"/>
      <c r="AJ682" s="50"/>
      <c r="AK682" s="50"/>
      <c r="AL682" s="50"/>
      <c r="AM682" s="50"/>
      <c r="AN682" s="50"/>
      <c r="AO682" s="50"/>
      <c r="AP682" s="50"/>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c r="BM682" s="47"/>
      <c r="BN682" s="47"/>
      <c r="BO682" s="47"/>
      <c r="BP682" s="47"/>
      <c r="BQ682" s="47"/>
      <c r="BR682" s="47"/>
      <c r="BS682" s="47"/>
      <c r="BT682" s="47"/>
      <c r="BU682" s="47"/>
      <c r="BV682" s="47"/>
      <c r="BW682" s="47"/>
      <c r="BX682" s="47"/>
      <c r="BY682" s="47"/>
      <c r="BZ682" s="47"/>
      <c r="CA682" s="47"/>
      <c r="CB682" s="47"/>
      <c r="CC682" s="47"/>
      <c r="CD682" s="47"/>
      <c r="CE682" s="47"/>
      <c r="CF682" s="47"/>
      <c r="CG682" s="47"/>
      <c r="CH682" s="47"/>
      <c r="CI682" s="47"/>
      <c r="CJ682" s="47"/>
      <c r="CK682" s="47"/>
      <c r="CL682" s="47"/>
    </row>
    <row r="683" spans="1:90" ht="14.25">
      <c r="A683" s="167"/>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D683" s="50"/>
      <c r="AE683" s="50"/>
      <c r="AF683" s="50"/>
      <c r="AG683" s="50"/>
      <c r="AH683" s="50"/>
      <c r="AI683" s="50"/>
      <c r="AJ683" s="50"/>
      <c r="AK683" s="50"/>
      <c r="AL683" s="50"/>
      <c r="AM683" s="50"/>
      <c r="AN683" s="50"/>
      <c r="AO683" s="50"/>
      <c r="AP683" s="50"/>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c r="BM683" s="47"/>
      <c r="BN683" s="47"/>
      <c r="BO683" s="47"/>
      <c r="BP683" s="47"/>
      <c r="BQ683" s="47"/>
      <c r="BR683" s="47"/>
      <c r="BS683" s="47"/>
      <c r="BT683" s="47"/>
      <c r="BU683" s="47"/>
      <c r="BV683" s="47"/>
      <c r="BW683" s="47"/>
      <c r="BX683" s="47"/>
      <c r="BY683" s="47"/>
      <c r="BZ683" s="47"/>
      <c r="CA683" s="47"/>
      <c r="CB683" s="47"/>
      <c r="CC683" s="47"/>
      <c r="CD683" s="47"/>
      <c r="CE683" s="47"/>
      <c r="CF683" s="47"/>
      <c r="CG683" s="47"/>
      <c r="CH683" s="47"/>
      <c r="CI683" s="47"/>
      <c r="CJ683" s="47"/>
      <c r="CK683" s="47"/>
      <c r="CL683" s="47"/>
    </row>
    <row r="684" spans="1:90" ht="14.25">
      <c r="A684" s="167"/>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D684" s="50"/>
      <c r="AE684" s="50"/>
      <c r="AF684" s="50"/>
      <c r="AG684" s="50"/>
      <c r="AH684" s="50"/>
      <c r="AI684" s="50"/>
      <c r="AJ684" s="50"/>
      <c r="AK684" s="50"/>
      <c r="AL684" s="50"/>
      <c r="AM684" s="50"/>
      <c r="AN684" s="50"/>
      <c r="AO684" s="50"/>
      <c r="AP684" s="50"/>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c r="BM684" s="47"/>
      <c r="BN684" s="47"/>
      <c r="BO684" s="47"/>
      <c r="BP684" s="47"/>
      <c r="BQ684" s="47"/>
      <c r="BR684" s="47"/>
      <c r="BS684" s="47"/>
      <c r="BT684" s="47"/>
      <c r="BU684" s="47"/>
      <c r="BV684" s="47"/>
      <c r="BW684" s="47"/>
      <c r="BX684" s="47"/>
      <c r="BY684" s="47"/>
      <c r="BZ684" s="47"/>
      <c r="CA684" s="47"/>
      <c r="CB684" s="47"/>
      <c r="CC684" s="47"/>
      <c r="CD684" s="47"/>
      <c r="CE684" s="47"/>
      <c r="CF684" s="47"/>
      <c r="CG684" s="47"/>
      <c r="CH684" s="47"/>
      <c r="CI684" s="47"/>
      <c r="CJ684" s="47"/>
      <c r="CK684" s="47"/>
      <c r="CL684" s="47"/>
    </row>
    <row r="685" spans="1:90" ht="14.25">
      <c r="A685" s="167"/>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D685" s="50"/>
      <c r="AE685" s="50"/>
      <c r="AF685" s="50"/>
      <c r="AG685" s="50"/>
      <c r="AH685" s="50"/>
      <c r="AI685" s="50"/>
      <c r="AJ685" s="50"/>
      <c r="AK685" s="50"/>
      <c r="AL685" s="50"/>
      <c r="AM685" s="50"/>
      <c r="AN685" s="50"/>
      <c r="AO685" s="50"/>
      <c r="AP685" s="50"/>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c r="BM685" s="47"/>
      <c r="BN685" s="47"/>
      <c r="BO685" s="47"/>
      <c r="BP685" s="47"/>
      <c r="BQ685" s="47"/>
      <c r="BR685" s="47"/>
      <c r="BS685" s="47"/>
      <c r="BT685" s="47"/>
      <c r="BU685" s="47"/>
      <c r="BV685" s="47"/>
      <c r="BW685" s="47"/>
      <c r="BX685" s="47"/>
      <c r="BY685" s="47"/>
      <c r="BZ685" s="47"/>
      <c r="CA685" s="47"/>
      <c r="CB685" s="47"/>
      <c r="CC685" s="47"/>
      <c r="CD685" s="47"/>
      <c r="CE685" s="47"/>
      <c r="CF685" s="47"/>
      <c r="CG685" s="47"/>
      <c r="CH685" s="47"/>
      <c r="CI685" s="47"/>
      <c r="CJ685" s="47"/>
      <c r="CK685" s="47"/>
      <c r="CL685" s="47"/>
    </row>
    <row r="686" spans="1:90" ht="14.25">
      <c r="A686" s="167"/>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D686" s="50"/>
      <c r="AE686" s="50"/>
      <c r="AF686" s="50"/>
      <c r="AG686" s="50"/>
      <c r="AH686" s="50"/>
      <c r="AI686" s="50"/>
      <c r="AJ686" s="50"/>
      <c r="AK686" s="50"/>
      <c r="AL686" s="50"/>
      <c r="AM686" s="50"/>
      <c r="AN686" s="50"/>
      <c r="AO686" s="50"/>
      <c r="AP686" s="50"/>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c r="BM686" s="47"/>
      <c r="BN686" s="47"/>
      <c r="BO686" s="47"/>
      <c r="BP686" s="47"/>
      <c r="BQ686" s="47"/>
      <c r="BR686" s="47"/>
      <c r="BS686" s="47"/>
      <c r="BT686" s="47"/>
      <c r="BU686" s="47"/>
      <c r="BV686" s="47"/>
      <c r="BW686" s="47"/>
      <c r="BX686" s="47"/>
      <c r="BY686" s="47"/>
      <c r="BZ686" s="47"/>
      <c r="CA686" s="47"/>
      <c r="CB686" s="47"/>
      <c r="CC686" s="47"/>
      <c r="CD686" s="47"/>
      <c r="CE686" s="47"/>
      <c r="CF686" s="47"/>
      <c r="CG686" s="47"/>
      <c r="CH686" s="47"/>
      <c r="CI686" s="47"/>
      <c r="CJ686" s="47"/>
      <c r="CK686" s="47"/>
      <c r="CL686" s="47"/>
    </row>
    <row r="687" spans="1:90" ht="14.25">
      <c r="A687" s="167"/>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D687" s="50"/>
      <c r="AE687" s="50"/>
      <c r="AF687" s="50"/>
      <c r="AG687" s="50"/>
      <c r="AH687" s="50"/>
      <c r="AI687" s="50"/>
      <c r="AJ687" s="50"/>
      <c r="AK687" s="50"/>
      <c r="AL687" s="50"/>
      <c r="AM687" s="50"/>
      <c r="AN687" s="50"/>
      <c r="AO687" s="50"/>
      <c r="AP687" s="50"/>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c r="BM687" s="47"/>
      <c r="BN687" s="47"/>
      <c r="BO687" s="47"/>
      <c r="BP687" s="47"/>
      <c r="BQ687" s="47"/>
      <c r="BR687" s="47"/>
      <c r="BS687" s="47"/>
      <c r="BT687" s="47"/>
      <c r="BU687" s="47"/>
      <c r="BV687" s="47"/>
      <c r="BW687" s="47"/>
      <c r="BX687" s="47"/>
      <c r="BY687" s="47"/>
      <c r="BZ687" s="47"/>
      <c r="CA687" s="47"/>
      <c r="CB687" s="47"/>
      <c r="CC687" s="47"/>
      <c r="CD687" s="47"/>
      <c r="CE687" s="47"/>
      <c r="CF687" s="47"/>
      <c r="CG687" s="47"/>
      <c r="CH687" s="47"/>
      <c r="CI687" s="47"/>
      <c r="CJ687" s="47"/>
      <c r="CK687" s="47"/>
      <c r="CL687" s="47"/>
    </row>
    <row r="688" spans="1:90" ht="14.25">
      <c r="A688" s="167"/>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D688" s="50"/>
      <c r="AE688" s="50"/>
      <c r="AF688" s="50"/>
      <c r="AG688" s="50"/>
      <c r="AH688" s="50"/>
      <c r="AI688" s="50"/>
      <c r="AJ688" s="50"/>
      <c r="AK688" s="50"/>
      <c r="AL688" s="50"/>
      <c r="AM688" s="50"/>
      <c r="AN688" s="50"/>
      <c r="AO688" s="50"/>
      <c r="AP688" s="50"/>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c r="BM688" s="47"/>
      <c r="BN688" s="47"/>
      <c r="BO688" s="47"/>
      <c r="BP688" s="47"/>
      <c r="BQ688" s="47"/>
      <c r="BR688" s="47"/>
      <c r="BS688" s="47"/>
      <c r="BT688" s="47"/>
      <c r="BU688" s="47"/>
      <c r="BV688" s="47"/>
      <c r="BW688" s="47"/>
      <c r="BX688" s="47"/>
      <c r="BY688" s="47"/>
      <c r="BZ688" s="47"/>
      <c r="CA688" s="47"/>
      <c r="CB688" s="47"/>
      <c r="CC688" s="47"/>
      <c r="CD688" s="47"/>
      <c r="CE688" s="47"/>
      <c r="CF688" s="47"/>
      <c r="CG688" s="47"/>
      <c r="CH688" s="47"/>
      <c r="CI688" s="47"/>
      <c r="CJ688" s="47"/>
      <c r="CK688" s="47"/>
      <c r="CL688" s="47"/>
    </row>
    <row r="689" spans="1:90" ht="14.25">
      <c r="A689" s="167"/>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D689" s="50"/>
      <c r="AE689" s="50"/>
      <c r="AF689" s="50"/>
      <c r="AG689" s="50"/>
      <c r="AH689" s="50"/>
      <c r="AI689" s="50"/>
      <c r="AJ689" s="50"/>
      <c r="AK689" s="50"/>
      <c r="AL689" s="50"/>
      <c r="AM689" s="50"/>
      <c r="AN689" s="50"/>
      <c r="AO689" s="50"/>
      <c r="AP689" s="50"/>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c r="BM689" s="47"/>
      <c r="BN689" s="47"/>
      <c r="BO689" s="47"/>
      <c r="BP689" s="47"/>
      <c r="BQ689" s="47"/>
      <c r="BR689" s="47"/>
      <c r="BS689" s="47"/>
      <c r="BT689" s="47"/>
      <c r="BU689" s="47"/>
      <c r="BV689" s="47"/>
      <c r="BW689" s="47"/>
      <c r="BX689" s="47"/>
      <c r="BY689" s="47"/>
      <c r="BZ689" s="47"/>
      <c r="CA689" s="47"/>
      <c r="CB689" s="47"/>
      <c r="CC689" s="47"/>
      <c r="CD689" s="47"/>
      <c r="CE689" s="47"/>
      <c r="CF689" s="47"/>
      <c r="CG689" s="47"/>
      <c r="CH689" s="47"/>
      <c r="CI689" s="47"/>
      <c r="CJ689" s="47"/>
      <c r="CK689" s="47"/>
      <c r="CL689" s="47"/>
    </row>
    <row r="690" spans="1:90" ht="14.25">
      <c r="A690" s="167"/>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D690" s="50"/>
      <c r="AE690" s="50"/>
      <c r="AF690" s="50"/>
      <c r="AG690" s="50"/>
      <c r="AH690" s="50"/>
      <c r="AI690" s="50"/>
      <c r="AJ690" s="50"/>
      <c r="AK690" s="50"/>
      <c r="AL690" s="50"/>
      <c r="AM690" s="50"/>
      <c r="AN690" s="50"/>
      <c r="AO690" s="50"/>
      <c r="AP690" s="50"/>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c r="BM690" s="47"/>
      <c r="BN690" s="47"/>
      <c r="BO690" s="47"/>
      <c r="BP690" s="47"/>
      <c r="BQ690" s="47"/>
      <c r="BR690" s="47"/>
      <c r="BS690" s="47"/>
      <c r="BT690" s="47"/>
      <c r="BU690" s="47"/>
      <c r="BV690" s="47"/>
      <c r="BW690" s="47"/>
      <c r="BX690" s="47"/>
      <c r="BY690" s="47"/>
      <c r="BZ690" s="47"/>
      <c r="CA690" s="47"/>
      <c r="CB690" s="47"/>
      <c r="CC690" s="47"/>
      <c r="CD690" s="47"/>
      <c r="CE690" s="47"/>
      <c r="CF690" s="47"/>
      <c r="CG690" s="47"/>
      <c r="CH690" s="47"/>
      <c r="CI690" s="47"/>
      <c r="CJ690" s="47"/>
      <c r="CK690" s="47"/>
      <c r="CL690" s="47"/>
    </row>
    <row r="691" spans="1:90" ht="14.25">
      <c r="A691" s="167"/>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D691" s="50"/>
      <c r="AE691" s="50"/>
      <c r="AF691" s="50"/>
      <c r="AG691" s="50"/>
      <c r="AH691" s="50"/>
      <c r="AI691" s="50"/>
      <c r="AJ691" s="50"/>
      <c r="AK691" s="50"/>
      <c r="AL691" s="50"/>
      <c r="AM691" s="50"/>
      <c r="AN691" s="50"/>
      <c r="AO691" s="50"/>
      <c r="AP691" s="50"/>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c r="BM691" s="47"/>
      <c r="BN691" s="47"/>
      <c r="BO691" s="47"/>
      <c r="BP691" s="47"/>
      <c r="BQ691" s="47"/>
      <c r="BR691" s="47"/>
      <c r="BS691" s="47"/>
      <c r="BT691" s="47"/>
      <c r="BU691" s="47"/>
      <c r="BV691" s="47"/>
      <c r="BW691" s="47"/>
      <c r="BX691" s="47"/>
      <c r="BY691" s="47"/>
      <c r="BZ691" s="47"/>
      <c r="CA691" s="47"/>
      <c r="CB691" s="47"/>
      <c r="CC691" s="47"/>
      <c r="CD691" s="47"/>
      <c r="CE691" s="47"/>
      <c r="CF691" s="47"/>
      <c r="CG691" s="47"/>
      <c r="CH691" s="47"/>
      <c r="CI691" s="47"/>
      <c r="CJ691" s="47"/>
      <c r="CK691" s="47"/>
      <c r="CL691" s="47"/>
    </row>
    <row r="692" spans="1:90" ht="14.25">
      <c r="A692" s="167"/>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D692" s="50"/>
      <c r="AE692" s="50"/>
      <c r="AF692" s="50"/>
      <c r="AG692" s="50"/>
      <c r="AH692" s="50"/>
      <c r="AI692" s="50"/>
      <c r="AJ692" s="50"/>
      <c r="AK692" s="50"/>
      <c r="AL692" s="50"/>
      <c r="AM692" s="50"/>
      <c r="AN692" s="50"/>
      <c r="AO692" s="50"/>
      <c r="AP692" s="50"/>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c r="BM692" s="47"/>
      <c r="BN692" s="47"/>
      <c r="BO692" s="47"/>
      <c r="BP692" s="47"/>
      <c r="BQ692" s="47"/>
      <c r="BR692" s="47"/>
      <c r="BS692" s="47"/>
      <c r="BT692" s="47"/>
      <c r="BU692" s="47"/>
      <c r="BV692" s="47"/>
      <c r="BW692" s="47"/>
      <c r="BX692" s="47"/>
      <c r="BY692" s="47"/>
      <c r="BZ692" s="47"/>
      <c r="CA692" s="47"/>
      <c r="CB692" s="47"/>
      <c r="CC692" s="47"/>
      <c r="CD692" s="47"/>
      <c r="CE692" s="47"/>
      <c r="CF692" s="47"/>
      <c r="CG692" s="47"/>
      <c r="CH692" s="47"/>
      <c r="CI692" s="47"/>
      <c r="CJ692" s="47"/>
      <c r="CK692" s="47"/>
      <c r="CL692" s="47"/>
    </row>
    <row r="693" spans="1:90" ht="14.25">
      <c r="A693" s="167"/>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D693" s="50"/>
      <c r="AE693" s="50"/>
      <c r="AF693" s="50"/>
      <c r="AG693" s="50"/>
      <c r="AH693" s="50"/>
      <c r="AI693" s="50"/>
      <c r="AJ693" s="50"/>
      <c r="AK693" s="50"/>
      <c r="AL693" s="50"/>
      <c r="AM693" s="50"/>
      <c r="AN693" s="50"/>
      <c r="AO693" s="50"/>
      <c r="AP693" s="50"/>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c r="BM693" s="47"/>
      <c r="BN693" s="47"/>
      <c r="BO693" s="47"/>
      <c r="BP693" s="47"/>
      <c r="BQ693" s="47"/>
      <c r="BR693" s="47"/>
      <c r="BS693" s="47"/>
      <c r="BT693" s="47"/>
      <c r="BU693" s="47"/>
      <c r="BV693" s="47"/>
      <c r="BW693" s="47"/>
      <c r="BX693" s="47"/>
      <c r="BY693" s="47"/>
      <c r="BZ693" s="47"/>
      <c r="CA693" s="47"/>
      <c r="CB693" s="47"/>
      <c r="CC693" s="47"/>
      <c r="CD693" s="47"/>
      <c r="CE693" s="47"/>
      <c r="CF693" s="47"/>
      <c r="CG693" s="47"/>
      <c r="CH693" s="47"/>
      <c r="CI693" s="47"/>
      <c r="CJ693" s="47"/>
      <c r="CK693" s="47"/>
      <c r="CL693" s="47"/>
    </row>
    <row r="694" spans="1:90" ht="14.25">
      <c r="A694" s="167"/>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D694" s="50"/>
      <c r="AE694" s="50"/>
      <c r="AF694" s="50"/>
      <c r="AG694" s="50"/>
      <c r="AH694" s="50"/>
      <c r="AI694" s="50"/>
      <c r="AJ694" s="50"/>
      <c r="AK694" s="50"/>
      <c r="AL694" s="50"/>
      <c r="AM694" s="50"/>
      <c r="AN694" s="50"/>
      <c r="AO694" s="50"/>
      <c r="AP694" s="50"/>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c r="BM694" s="47"/>
      <c r="BN694" s="47"/>
      <c r="BO694" s="47"/>
      <c r="BP694" s="47"/>
      <c r="BQ694" s="47"/>
      <c r="BR694" s="47"/>
      <c r="BS694" s="47"/>
      <c r="BT694" s="47"/>
      <c r="BU694" s="47"/>
      <c r="BV694" s="47"/>
      <c r="BW694" s="47"/>
      <c r="BX694" s="47"/>
      <c r="BY694" s="47"/>
      <c r="BZ694" s="47"/>
      <c r="CA694" s="47"/>
      <c r="CB694" s="47"/>
      <c r="CC694" s="47"/>
      <c r="CD694" s="47"/>
      <c r="CE694" s="47"/>
      <c r="CF694" s="47"/>
      <c r="CG694" s="47"/>
      <c r="CH694" s="47"/>
      <c r="CI694" s="47"/>
      <c r="CJ694" s="47"/>
      <c r="CK694" s="47"/>
      <c r="CL694" s="47"/>
    </row>
    <row r="695" spans="1:90" ht="14.25">
      <c r="A695" s="167"/>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D695" s="50"/>
      <c r="AE695" s="50"/>
      <c r="AF695" s="50"/>
      <c r="AG695" s="50"/>
      <c r="AH695" s="50"/>
      <c r="AI695" s="50"/>
      <c r="AJ695" s="50"/>
      <c r="AK695" s="50"/>
      <c r="AL695" s="50"/>
      <c r="AM695" s="50"/>
      <c r="AN695" s="50"/>
      <c r="AO695" s="50"/>
      <c r="AP695" s="50"/>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c r="BM695" s="47"/>
      <c r="BN695" s="47"/>
      <c r="BO695" s="47"/>
      <c r="BP695" s="47"/>
      <c r="BQ695" s="47"/>
      <c r="BR695" s="47"/>
      <c r="BS695" s="47"/>
      <c r="BT695" s="47"/>
      <c r="BU695" s="47"/>
      <c r="BV695" s="47"/>
      <c r="BW695" s="47"/>
      <c r="BX695" s="47"/>
      <c r="BY695" s="47"/>
      <c r="BZ695" s="47"/>
      <c r="CA695" s="47"/>
      <c r="CB695" s="47"/>
      <c r="CC695" s="47"/>
      <c r="CD695" s="47"/>
      <c r="CE695" s="47"/>
      <c r="CF695" s="47"/>
      <c r="CG695" s="47"/>
      <c r="CH695" s="47"/>
      <c r="CI695" s="47"/>
      <c r="CJ695" s="47"/>
      <c r="CK695" s="47"/>
      <c r="CL695" s="47"/>
    </row>
    <row r="696" spans="1:90" ht="14.25">
      <c r="A696" s="167"/>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D696" s="50"/>
      <c r="AE696" s="50"/>
      <c r="AF696" s="50"/>
      <c r="AG696" s="50"/>
      <c r="AH696" s="50"/>
      <c r="AI696" s="50"/>
      <c r="AJ696" s="50"/>
      <c r="AK696" s="50"/>
      <c r="AL696" s="50"/>
      <c r="AM696" s="50"/>
      <c r="AN696" s="50"/>
      <c r="AO696" s="50"/>
      <c r="AP696" s="50"/>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c r="BM696" s="47"/>
      <c r="BN696" s="47"/>
      <c r="BO696" s="47"/>
      <c r="BP696" s="47"/>
      <c r="BQ696" s="47"/>
      <c r="BR696" s="47"/>
      <c r="BS696" s="47"/>
      <c r="BT696" s="47"/>
      <c r="BU696" s="47"/>
      <c r="BV696" s="47"/>
      <c r="BW696" s="47"/>
      <c r="BX696" s="47"/>
      <c r="BY696" s="47"/>
      <c r="BZ696" s="47"/>
      <c r="CA696" s="47"/>
      <c r="CB696" s="47"/>
      <c r="CC696" s="47"/>
      <c r="CD696" s="47"/>
      <c r="CE696" s="47"/>
      <c r="CF696" s="47"/>
      <c r="CG696" s="47"/>
      <c r="CH696" s="47"/>
      <c r="CI696" s="47"/>
      <c r="CJ696" s="47"/>
      <c r="CK696" s="47"/>
      <c r="CL696" s="47"/>
    </row>
    <row r="697" spans="1:90" ht="14.25">
      <c r="A697" s="167"/>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D697" s="50"/>
      <c r="AE697" s="50"/>
      <c r="AF697" s="50"/>
      <c r="AG697" s="50"/>
      <c r="AH697" s="50"/>
      <c r="AI697" s="50"/>
      <c r="AJ697" s="50"/>
      <c r="AK697" s="50"/>
      <c r="AL697" s="50"/>
      <c r="AM697" s="50"/>
      <c r="AN697" s="50"/>
      <c r="AO697" s="50"/>
      <c r="AP697" s="50"/>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c r="BM697" s="47"/>
      <c r="BN697" s="47"/>
      <c r="BO697" s="47"/>
      <c r="BP697" s="47"/>
      <c r="BQ697" s="47"/>
      <c r="BR697" s="47"/>
      <c r="BS697" s="47"/>
      <c r="BT697" s="47"/>
      <c r="BU697" s="47"/>
      <c r="BV697" s="47"/>
      <c r="BW697" s="47"/>
      <c r="BX697" s="47"/>
      <c r="BY697" s="47"/>
      <c r="BZ697" s="47"/>
      <c r="CA697" s="47"/>
      <c r="CB697" s="47"/>
      <c r="CC697" s="47"/>
      <c r="CD697" s="47"/>
      <c r="CE697" s="47"/>
      <c r="CF697" s="47"/>
      <c r="CG697" s="47"/>
      <c r="CH697" s="47"/>
      <c r="CI697" s="47"/>
      <c r="CJ697" s="47"/>
      <c r="CK697" s="47"/>
      <c r="CL697" s="47"/>
    </row>
    <row r="698" spans="1:90" ht="14.25">
      <c r="A698" s="167"/>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D698" s="50"/>
      <c r="AE698" s="50"/>
      <c r="AF698" s="50"/>
      <c r="AG698" s="50"/>
      <c r="AH698" s="50"/>
      <c r="AI698" s="50"/>
      <c r="AJ698" s="50"/>
      <c r="AK698" s="50"/>
      <c r="AL698" s="50"/>
      <c r="AM698" s="50"/>
      <c r="AN698" s="50"/>
      <c r="AO698" s="50"/>
      <c r="AP698" s="50"/>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c r="BM698" s="47"/>
      <c r="BN698" s="47"/>
      <c r="BO698" s="47"/>
      <c r="BP698" s="47"/>
      <c r="BQ698" s="47"/>
      <c r="BR698" s="47"/>
      <c r="BS698" s="47"/>
      <c r="BT698" s="47"/>
      <c r="BU698" s="47"/>
      <c r="BV698" s="47"/>
      <c r="BW698" s="47"/>
      <c r="BX698" s="47"/>
      <c r="BY698" s="47"/>
      <c r="BZ698" s="47"/>
      <c r="CA698" s="47"/>
      <c r="CB698" s="47"/>
      <c r="CC698" s="47"/>
      <c r="CD698" s="47"/>
      <c r="CE698" s="47"/>
      <c r="CF698" s="47"/>
      <c r="CG698" s="47"/>
      <c r="CH698" s="47"/>
      <c r="CI698" s="47"/>
      <c r="CJ698" s="47"/>
      <c r="CK698" s="47"/>
      <c r="CL698" s="47"/>
    </row>
    <row r="699" spans="1:90" ht="14.25">
      <c r="A699" s="167"/>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D699" s="50"/>
      <c r="AE699" s="50"/>
      <c r="AF699" s="50"/>
      <c r="AG699" s="50"/>
      <c r="AH699" s="50"/>
      <c r="AI699" s="50"/>
      <c r="AJ699" s="50"/>
      <c r="AK699" s="50"/>
      <c r="AL699" s="50"/>
      <c r="AM699" s="50"/>
      <c r="AN699" s="50"/>
      <c r="AO699" s="50"/>
      <c r="AP699" s="50"/>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c r="BM699" s="47"/>
      <c r="BN699" s="47"/>
      <c r="BO699" s="47"/>
      <c r="BP699" s="47"/>
      <c r="BQ699" s="47"/>
      <c r="BR699" s="47"/>
      <c r="BS699" s="47"/>
      <c r="BT699" s="47"/>
      <c r="BU699" s="47"/>
      <c r="BV699" s="47"/>
      <c r="BW699" s="47"/>
      <c r="BX699" s="47"/>
      <c r="BY699" s="47"/>
      <c r="BZ699" s="47"/>
      <c r="CA699" s="47"/>
      <c r="CB699" s="47"/>
      <c r="CC699" s="47"/>
      <c r="CD699" s="47"/>
      <c r="CE699" s="47"/>
      <c r="CF699" s="47"/>
      <c r="CG699" s="47"/>
      <c r="CH699" s="47"/>
      <c r="CI699" s="47"/>
      <c r="CJ699" s="47"/>
      <c r="CK699" s="47"/>
      <c r="CL699" s="47"/>
    </row>
    <row r="700" spans="1:90" ht="14.25">
      <c r="A700" s="167"/>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D700" s="50"/>
      <c r="AE700" s="50"/>
      <c r="AF700" s="50"/>
      <c r="AG700" s="50"/>
      <c r="AH700" s="50"/>
      <c r="AI700" s="50"/>
      <c r="AJ700" s="50"/>
      <c r="AK700" s="50"/>
      <c r="AL700" s="50"/>
      <c r="AM700" s="50"/>
      <c r="AN700" s="50"/>
      <c r="AO700" s="50"/>
      <c r="AP700" s="50"/>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c r="BM700" s="47"/>
      <c r="BN700" s="47"/>
      <c r="BO700" s="47"/>
      <c r="BP700" s="47"/>
      <c r="BQ700" s="47"/>
      <c r="BR700" s="47"/>
      <c r="BS700" s="47"/>
      <c r="BT700" s="47"/>
      <c r="BU700" s="47"/>
      <c r="BV700" s="47"/>
      <c r="BW700" s="47"/>
      <c r="BX700" s="47"/>
      <c r="BY700" s="47"/>
      <c r="BZ700" s="47"/>
      <c r="CA700" s="47"/>
      <c r="CB700" s="47"/>
      <c r="CC700" s="47"/>
      <c r="CD700" s="47"/>
      <c r="CE700" s="47"/>
      <c r="CF700" s="47"/>
      <c r="CG700" s="47"/>
      <c r="CH700" s="47"/>
      <c r="CI700" s="47"/>
      <c r="CJ700" s="47"/>
      <c r="CK700" s="47"/>
      <c r="CL700" s="47"/>
    </row>
    <row r="701" spans="1:90" ht="14.25">
      <c r="A701" s="167"/>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D701" s="50"/>
      <c r="AE701" s="50"/>
      <c r="AF701" s="50"/>
      <c r="AG701" s="50"/>
      <c r="AH701" s="50"/>
      <c r="AI701" s="50"/>
      <c r="AJ701" s="50"/>
      <c r="AK701" s="50"/>
      <c r="AL701" s="50"/>
      <c r="AM701" s="50"/>
      <c r="AN701" s="50"/>
      <c r="AO701" s="50"/>
      <c r="AP701" s="50"/>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c r="BM701" s="47"/>
      <c r="BN701" s="47"/>
      <c r="BO701" s="47"/>
      <c r="BP701" s="47"/>
      <c r="BQ701" s="47"/>
      <c r="BR701" s="47"/>
      <c r="BS701" s="47"/>
      <c r="BT701" s="47"/>
      <c r="BU701" s="47"/>
      <c r="BV701" s="47"/>
      <c r="BW701" s="47"/>
      <c r="BX701" s="47"/>
      <c r="BY701" s="47"/>
      <c r="BZ701" s="47"/>
      <c r="CA701" s="47"/>
      <c r="CB701" s="47"/>
      <c r="CC701" s="47"/>
      <c r="CD701" s="47"/>
      <c r="CE701" s="47"/>
      <c r="CF701" s="47"/>
      <c r="CG701" s="47"/>
      <c r="CH701" s="47"/>
      <c r="CI701" s="47"/>
      <c r="CJ701" s="47"/>
      <c r="CK701" s="47"/>
      <c r="CL701" s="47"/>
    </row>
    <row r="702" spans="1:90" ht="14.25">
      <c r="A702" s="167"/>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D702" s="50"/>
      <c r="AE702" s="50"/>
      <c r="AF702" s="50"/>
      <c r="AG702" s="50"/>
      <c r="AH702" s="50"/>
      <c r="AI702" s="50"/>
      <c r="AJ702" s="50"/>
      <c r="AK702" s="50"/>
      <c r="AL702" s="50"/>
      <c r="AM702" s="50"/>
      <c r="AN702" s="50"/>
      <c r="AO702" s="50"/>
      <c r="AP702" s="50"/>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c r="BM702" s="47"/>
      <c r="BN702" s="47"/>
      <c r="BO702" s="47"/>
      <c r="BP702" s="47"/>
      <c r="BQ702" s="47"/>
      <c r="BR702" s="47"/>
      <c r="BS702" s="47"/>
      <c r="BT702" s="47"/>
      <c r="BU702" s="47"/>
      <c r="BV702" s="47"/>
      <c r="BW702" s="47"/>
      <c r="BX702" s="47"/>
      <c r="BY702" s="47"/>
      <c r="BZ702" s="47"/>
      <c r="CA702" s="47"/>
      <c r="CB702" s="47"/>
      <c r="CC702" s="47"/>
      <c r="CD702" s="47"/>
      <c r="CE702" s="47"/>
      <c r="CF702" s="47"/>
      <c r="CG702" s="47"/>
      <c r="CH702" s="47"/>
      <c r="CI702" s="47"/>
      <c r="CJ702" s="47"/>
      <c r="CK702" s="47"/>
      <c r="CL702" s="47"/>
    </row>
    <row r="703" spans="1:90" ht="14.25">
      <c r="A703" s="167"/>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D703" s="50"/>
      <c r="AE703" s="50"/>
      <c r="AF703" s="50"/>
      <c r="AG703" s="50"/>
      <c r="AH703" s="50"/>
      <c r="AI703" s="50"/>
      <c r="AJ703" s="50"/>
      <c r="AK703" s="50"/>
      <c r="AL703" s="50"/>
      <c r="AM703" s="50"/>
      <c r="AN703" s="50"/>
      <c r="AO703" s="50"/>
      <c r="AP703" s="50"/>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c r="BM703" s="47"/>
      <c r="BN703" s="47"/>
      <c r="BO703" s="47"/>
      <c r="BP703" s="47"/>
      <c r="BQ703" s="47"/>
      <c r="BR703" s="47"/>
      <c r="BS703" s="47"/>
      <c r="BT703" s="47"/>
      <c r="BU703" s="47"/>
      <c r="BV703" s="47"/>
      <c r="BW703" s="47"/>
      <c r="BX703" s="47"/>
      <c r="BY703" s="47"/>
      <c r="BZ703" s="47"/>
      <c r="CA703" s="47"/>
      <c r="CB703" s="47"/>
      <c r="CC703" s="47"/>
      <c r="CD703" s="47"/>
      <c r="CE703" s="47"/>
      <c r="CF703" s="47"/>
      <c r="CG703" s="47"/>
      <c r="CH703" s="47"/>
      <c r="CI703" s="47"/>
      <c r="CJ703" s="47"/>
      <c r="CK703" s="47"/>
      <c r="CL703" s="47"/>
    </row>
    <row r="704" spans="1:90" ht="14.25">
      <c r="A704" s="167"/>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D704" s="50"/>
      <c r="AE704" s="50"/>
      <c r="AF704" s="50"/>
      <c r="AG704" s="50"/>
      <c r="AH704" s="50"/>
      <c r="AI704" s="50"/>
      <c r="AJ704" s="50"/>
      <c r="AK704" s="50"/>
      <c r="AL704" s="50"/>
      <c r="AM704" s="50"/>
      <c r="AN704" s="50"/>
      <c r="AO704" s="50"/>
      <c r="AP704" s="50"/>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c r="BM704" s="47"/>
      <c r="BN704" s="47"/>
      <c r="BO704" s="47"/>
      <c r="BP704" s="47"/>
      <c r="BQ704" s="47"/>
      <c r="BR704" s="47"/>
      <c r="BS704" s="47"/>
      <c r="BT704" s="47"/>
      <c r="BU704" s="47"/>
      <c r="BV704" s="47"/>
      <c r="BW704" s="47"/>
      <c r="BX704" s="47"/>
      <c r="BY704" s="47"/>
      <c r="BZ704" s="47"/>
      <c r="CA704" s="47"/>
      <c r="CB704" s="47"/>
      <c r="CC704" s="47"/>
      <c r="CD704" s="47"/>
      <c r="CE704" s="47"/>
      <c r="CF704" s="47"/>
      <c r="CG704" s="47"/>
      <c r="CH704" s="47"/>
      <c r="CI704" s="47"/>
      <c r="CJ704" s="47"/>
      <c r="CK704" s="47"/>
      <c r="CL704" s="47"/>
    </row>
    <row r="705" spans="1:90" ht="14.25">
      <c r="A705" s="167"/>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D705" s="50"/>
      <c r="AE705" s="50"/>
      <c r="AF705" s="50"/>
      <c r="AG705" s="50"/>
      <c r="AH705" s="50"/>
      <c r="AI705" s="50"/>
      <c r="AJ705" s="50"/>
      <c r="AK705" s="50"/>
      <c r="AL705" s="50"/>
      <c r="AM705" s="50"/>
      <c r="AN705" s="50"/>
      <c r="AO705" s="50"/>
      <c r="AP705" s="50"/>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c r="BM705" s="47"/>
      <c r="BN705" s="47"/>
      <c r="BO705" s="47"/>
      <c r="BP705" s="47"/>
      <c r="BQ705" s="47"/>
      <c r="BR705" s="47"/>
      <c r="BS705" s="47"/>
      <c r="BT705" s="47"/>
      <c r="BU705" s="47"/>
      <c r="BV705" s="47"/>
      <c r="BW705" s="47"/>
      <c r="BX705" s="47"/>
      <c r="BY705" s="47"/>
      <c r="BZ705" s="47"/>
      <c r="CA705" s="47"/>
      <c r="CB705" s="47"/>
      <c r="CC705" s="47"/>
      <c r="CD705" s="47"/>
      <c r="CE705" s="47"/>
      <c r="CF705" s="47"/>
      <c r="CG705" s="47"/>
      <c r="CH705" s="47"/>
      <c r="CI705" s="47"/>
      <c r="CJ705" s="47"/>
      <c r="CK705" s="47"/>
      <c r="CL705" s="47"/>
    </row>
    <row r="706" spans="1:90" ht="14.25">
      <c r="A706" s="167"/>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D706" s="50"/>
      <c r="AE706" s="50"/>
      <c r="AF706" s="50"/>
      <c r="AG706" s="50"/>
      <c r="AH706" s="50"/>
      <c r="AI706" s="50"/>
      <c r="AJ706" s="50"/>
      <c r="AK706" s="50"/>
      <c r="AL706" s="50"/>
      <c r="AM706" s="50"/>
      <c r="AN706" s="50"/>
      <c r="AO706" s="50"/>
      <c r="AP706" s="50"/>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c r="BM706" s="47"/>
      <c r="BN706" s="47"/>
      <c r="BO706" s="47"/>
      <c r="BP706" s="47"/>
      <c r="BQ706" s="47"/>
      <c r="BR706" s="47"/>
      <c r="BS706" s="47"/>
      <c r="BT706" s="47"/>
      <c r="BU706" s="47"/>
      <c r="BV706" s="47"/>
      <c r="BW706" s="47"/>
      <c r="BX706" s="47"/>
      <c r="BY706" s="47"/>
      <c r="BZ706" s="47"/>
      <c r="CA706" s="47"/>
      <c r="CB706" s="47"/>
      <c r="CC706" s="47"/>
      <c r="CD706" s="47"/>
      <c r="CE706" s="47"/>
      <c r="CF706" s="47"/>
      <c r="CG706" s="47"/>
      <c r="CH706" s="47"/>
      <c r="CI706" s="47"/>
      <c r="CJ706" s="47"/>
      <c r="CK706" s="47"/>
      <c r="CL706" s="47"/>
    </row>
    <row r="707" spans="1:90" ht="14.25">
      <c r="A707" s="167"/>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D707" s="50"/>
      <c r="AE707" s="50"/>
      <c r="AF707" s="50"/>
      <c r="AG707" s="50"/>
      <c r="AH707" s="50"/>
      <c r="AI707" s="50"/>
      <c r="AJ707" s="50"/>
      <c r="AK707" s="50"/>
      <c r="AL707" s="50"/>
      <c r="AM707" s="50"/>
      <c r="AN707" s="50"/>
      <c r="AO707" s="50"/>
      <c r="AP707" s="50"/>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c r="BM707" s="47"/>
      <c r="BN707" s="47"/>
      <c r="BO707" s="47"/>
      <c r="BP707" s="47"/>
      <c r="BQ707" s="47"/>
      <c r="BR707" s="47"/>
      <c r="BS707" s="47"/>
      <c r="BT707" s="47"/>
      <c r="BU707" s="47"/>
      <c r="BV707" s="47"/>
      <c r="BW707" s="47"/>
      <c r="BX707" s="47"/>
      <c r="BY707" s="47"/>
      <c r="BZ707" s="47"/>
      <c r="CA707" s="47"/>
      <c r="CB707" s="47"/>
      <c r="CC707" s="47"/>
      <c r="CD707" s="47"/>
      <c r="CE707" s="47"/>
      <c r="CF707" s="47"/>
      <c r="CG707" s="47"/>
      <c r="CH707" s="47"/>
      <c r="CI707" s="47"/>
      <c r="CJ707" s="47"/>
      <c r="CK707" s="47"/>
      <c r="CL707" s="47"/>
    </row>
    <row r="708" spans="1:90" ht="14.25">
      <c r="A708" s="167"/>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D708" s="50"/>
      <c r="AE708" s="50"/>
      <c r="AF708" s="50"/>
      <c r="AG708" s="50"/>
      <c r="AH708" s="50"/>
      <c r="AI708" s="50"/>
      <c r="AJ708" s="50"/>
      <c r="AK708" s="50"/>
      <c r="AL708" s="50"/>
      <c r="AM708" s="50"/>
      <c r="AN708" s="50"/>
      <c r="AO708" s="50"/>
      <c r="AP708" s="50"/>
      <c r="AQ708" s="47"/>
      <c r="AR708" s="47"/>
      <c r="AS708" s="47"/>
      <c r="AT708" s="47"/>
      <c r="AU708" s="47"/>
      <c r="AV708" s="47"/>
      <c r="AW708" s="47"/>
      <c r="AX708" s="47"/>
      <c r="AY708" s="47"/>
      <c r="AZ708" s="47"/>
      <c r="BA708" s="47"/>
      <c r="BB708" s="47"/>
      <c r="BC708" s="47"/>
      <c r="BD708" s="47"/>
      <c r="BE708" s="47"/>
      <c r="BF708" s="47"/>
      <c r="BG708" s="47"/>
      <c r="BH708" s="47"/>
      <c r="BI708" s="47"/>
      <c r="BJ708" s="47"/>
      <c r="BK708" s="47"/>
      <c r="BL708" s="47"/>
      <c r="BM708" s="47"/>
      <c r="BN708" s="47"/>
      <c r="BO708" s="47"/>
      <c r="BP708" s="47"/>
      <c r="BQ708" s="47"/>
      <c r="BR708" s="47"/>
      <c r="BS708" s="47"/>
      <c r="BT708" s="47"/>
      <c r="BU708" s="47"/>
      <c r="BV708" s="47"/>
      <c r="BW708" s="47"/>
      <c r="BX708" s="47"/>
      <c r="BY708" s="47"/>
      <c r="BZ708" s="47"/>
      <c r="CA708" s="47"/>
      <c r="CB708" s="47"/>
      <c r="CC708" s="47"/>
      <c r="CD708" s="47"/>
      <c r="CE708" s="47"/>
      <c r="CF708" s="47"/>
      <c r="CG708" s="47"/>
      <c r="CH708" s="47"/>
      <c r="CI708" s="47"/>
      <c r="CJ708" s="47"/>
      <c r="CK708" s="47"/>
      <c r="CL708" s="47"/>
    </row>
    <row r="709" spans="1:90" ht="14.25">
      <c r="A709" s="167"/>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D709" s="50"/>
      <c r="AE709" s="50"/>
      <c r="AF709" s="50"/>
      <c r="AG709" s="50"/>
      <c r="AH709" s="50"/>
      <c r="AI709" s="50"/>
      <c r="AJ709" s="50"/>
      <c r="AK709" s="50"/>
      <c r="AL709" s="50"/>
      <c r="AM709" s="50"/>
      <c r="AN709" s="50"/>
      <c r="AO709" s="50"/>
      <c r="AP709" s="50"/>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c r="BM709" s="47"/>
      <c r="BN709" s="47"/>
      <c r="BO709" s="47"/>
      <c r="BP709" s="47"/>
      <c r="BQ709" s="47"/>
      <c r="BR709" s="47"/>
      <c r="BS709" s="47"/>
      <c r="BT709" s="47"/>
      <c r="BU709" s="47"/>
      <c r="BV709" s="47"/>
      <c r="BW709" s="47"/>
      <c r="BX709" s="47"/>
      <c r="BY709" s="47"/>
      <c r="BZ709" s="47"/>
      <c r="CA709" s="47"/>
      <c r="CB709" s="47"/>
      <c r="CC709" s="47"/>
      <c r="CD709" s="47"/>
      <c r="CE709" s="47"/>
      <c r="CF709" s="47"/>
      <c r="CG709" s="47"/>
      <c r="CH709" s="47"/>
      <c r="CI709" s="47"/>
      <c r="CJ709" s="47"/>
      <c r="CK709" s="47"/>
      <c r="CL709" s="47"/>
    </row>
    <row r="710" spans="1:90" ht="14.25">
      <c r="A710" s="167"/>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D710" s="50"/>
      <c r="AE710" s="50"/>
      <c r="AF710" s="50"/>
      <c r="AG710" s="50"/>
      <c r="AH710" s="50"/>
      <c r="AI710" s="50"/>
      <c r="AJ710" s="50"/>
      <c r="AK710" s="50"/>
      <c r="AL710" s="50"/>
      <c r="AM710" s="50"/>
      <c r="AN710" s="50"/>
      <c r="AO710" s="50"/>
      <c r="AP710" s="50"/>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c r="BM710" s="47"/>
      <c r="BN710" s="47"/>
      <c r="BO710" s="47"/>
      <c r="BP710" s="47"/>
      <c r="BQ710" s="47"/>
      <c r="BR710" s="47"/>
      <c r="BS710" s="47"/>
      <c r="BT710" s="47"/>
      <c r="BU710" s="47"/>
      <c r="BV710" s="47"/>
      <c r="BW710" s="47"/>
      <c r="BX710" s="47"/>
      <c r="BY710" s="47"/>
      <c r="BZ710" s="47"/>
      <c r="CA710" s="47"/>
      <c r="CB710" s="47"/>
      <c r="CC710" s="47"/>
      <c r="CD710" s="47"/>
      <c r="CE710" s="47"/>
      <c r="CF710" s="47"/>
      <c r="CG710" s="47"/>
      <c r="CH710" s="47"/>
      <c r="CI710" s="47"/>
      <c r="CJ710" s="47"/>
      <c r="CK710" s="47"/>
      <c r="CL710" s="47"/>
    </row>
    <row r="711" spans="1:90" ht="14.25">
      <c r="A711" s="167"/>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D711" s="50"/>
      <c r="AE711" s="50"/>
      <c r="AF711" s="50"/>
      <c r="AG711" s="50"/>
      <c r="AH711" s="50"/>
      <c r="AI711" s="50"/>
      <c r="AJ711" s="50"/>
      <c r="AK711" s="50"/>
      <c r="AL711" s="50"/>
      <c r="AM711" s="50"/>
      <c r="AN711" s="50"/>
      <c r="AO711" s="50"/>
      <c r="AP711" s="50"/>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c r="BM711" s="47"/>
      <c r="BN711" s="47"/>
      <c r="BO711" s="47"/>
      <c r="BP711" s="47"/>
      <c r="BQ711" s="47"/>
      <c r="BR711" s="47"/>
      <c r="BS711" s="47"/>
      <c r="BT711" s="47"/>
      <c r="BU711" s="47"/>
      <c r="BV711" s="47"/>
      <c r="BW711" s="47"/>
      <c r="BX711" s="47"/>
      <c r="BY711" s="47"/>
      <c r="BZ711" s="47"/>
      <c r="CA711" s="47"/>
      <c r="CB711" s="47"/>
      <c r="CC711" s="47"/>
      <c r="CD711" s="47"/>
      <c r="CE711" s="47"/>
      <c r="CF711" s="47"/>
      <c r="CG711" s="47"/>
      <c r="CH711" s="47"/>
      <c r="CI711" s="47"/>
      <c r="CJ711" s="47"/>
      <c r="CK711" s="47"/>
      <c r="CL711" s="47"/>
    </row>
    <row r="712" spans="1:90" ht="14.25">
      <c r="A712" s="167"/>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D712" s="50"/>
      <c r="AE712" s="50"/>
      <c r="AF712" s="50"/>
      <c r="AG712" s="50"/>
      <c r="AH712" s="50"/>
      <c r="AI712" s="50"/>
      <c r="AJ712" s="50"/>
      <c r="AK712" s="50"/>
      <c r="AL712" s="50"/>
      <c r="AM712" s="50"/>
      <c r="AN712" s="50"/>
      <c r="AO712" s="50"/>
      <c r="AP712" s="50"/>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c r="BM712" s="47"/>
      <c r="BN712" s="47"/>
      <c r="BO712" s="47"/>
      <c r="BP712" s="47"/>
      <c r="BQ712" s="47"/>
      <c r="BR712" s="47"/>
      <c r="BS712" s="47"/>
      <c r="BT712" s="47"/>
      <c r="BU712" s="47"/>
      <c r="BV712" s="47"/>
      <c r="BW712" s="47"/>
      <c r="BX712" s="47"/>
      <c r="BY712" s="47"/>
      <c r="BZ712" s="47"/>
      <c r="CA712" s="47"/>
      <c r="CB712" s="47"/>
      <c r="CC712" s="47"/>
      <c r="CD712" s="47"/>
      <c r="CE712" s="47"/>
      <c r="CF712" s="47"/>
      <c r="CG712" s="47"/>
      <c r="CH712" s="47"/>
      <c r="CI712" s="47"/>
      <c r="CJ712" s="47"/>
      <c r="CK712" s="47"/>
      <c r="CL712" s="47"/>
    </row>
    <row r="713" spans="1:90" ht="14.25">
      <c r="A713" s="167"/>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D713" s="50"/>
      <c r="AE713" s="50"/>
      <c r="AF713" s="50"/>
      <c r="AG713" s="50"/>
      <c r="AH713" s="50"/>
      <c r="AI713" s="50"/>
      <c r="AJ713" s="50"/>
      <c r="AK713" s="50"/>
      <c r="AL713" s="50"/>
      <c r="AM713" s="50"/>
      <c r="AN713" s="50"/>
      <c r="AO713" s="50"/>
      <c r="AP713" s="50"/>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c r="BU713" s="47"/>
      <c r="BV713" s="47"/>
      <c r="BW713" s="47"/>
      <c r="BX713" s="47"/>
      <c r="BY713" s="47"/>
      <c r="BZ713" s="47"/>
      <c r="CA713" s="47"/>
      <c r="CB713" s="47"/>
      <c r="CC713" s="47"/>
      <c r="CD713" s="47"/>
      <c r="CE713" s="47"/>
      <c r="CF713" s="47"/>
      <c r="CG713" s="47"/>
      <c r="CH713" s="47"/>
      <c r="CI713" s="47"/>
      <c r="CJ713" s="47"/>
      <c r="CK713" s="47"/>
      <c r="CL713" s="47"/>
    </row>
    <row r="714" spans="1:90" ht="14.25">
      <c r="A714" s="167"/>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D714" s="50"/>
      <c r="AE714" s="50"/>
      <c r="AF714" s="50"/>
      <c r="AG714" s="50"/>
      <c r="AH714" s="50"/>
      <c r="AI714" s="50"/>
      <c r="AJ714" s="50"/>
      <c r="AK714" s="50"/>
      <c r="AL714" s="50"/>
      <c r="AM714" s="50"/>
      <c r="AN714" s="50"/>
      <c r="AO714" s="50"/>
      <c r="AP714" s="50"/>
      <c r="AQ714" s="47"/>
      <c r="AR714" s="47"/>
      <c r="AS714" s="47"/>
      <c r="AT714" s="47"/>
      <c r="AU714" s="47"/>
      <c r="AV714" s="47"/>
      <c r="AW714" s="47"/>
      <c r="AX714" s="47"/>
      <c r="AY714" s="47"/>
      <c r="AZ714" s="47"/>
      <c r="BA714" s="47"/>
      <c r="BB714" s="47"/>
      <c r="BC714" s="47"/>
      <c r="BD714" s="47"/>
      <c r="BE714" s="47"/>
      <c r="BF714" s="47"/>
      <c r="BG714" s="47"/>
      <c r="BH714" s="47"/>
      <c r="BI714" s="47"/>
      <c r="BJ714" s="47"/>
      <c r="BK714" s="47"/>
      <c r="BL714" s="47"/>
      <c r="BM714" s="47"/>
      <c r="BN714" s="47"/>
      <c r="BO714" s="47"/>
      <c r="BP714" s="47"/>
      <c r="BQ714" s="47"/>
      <c r="BR714" s="47"/>
      <c r="BS714" s="47"/>
      <c r="BT714" s="47"/>
      <c r="BU714" s="47"/>
      <c r="BV714" s="47"/>
      <c r="BW714" s="47"/>
      <c r="BX714" s="47"/>
      <c r="BY714" s="47"/>
      <c r="BZ714" s="47"/>
      <c r="CA714" s="47"/>
      <c r="CB714" s="47"/>
      <c r="CC714" s="47"/>
      <c r="CD714" s="47"/>
      <c r="CE714" s="47"/>
      <c r="CF714" s="47"/>
      <c r="CG714" s="47"/>
      <c r="CH714" s="47"/>
      <c r="CI714" s="47"/>
      <c r="CJ714" s="47"/>
      <c r="CK714" s="47"/>
      <c r="CL714" s="47"/>
    </row>
    <row r="715" spans="1:90" ht="14.25">
      <c r="A715" s="167"/>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D715" s="50"/>
      <c r="AE715" s="50"/>
      <c r="AF715" s="50"/>
      <c r="AG715" s="50"/>
      <c r="AH715" s="50"/>
      <c r="AI715" s="50"/>
      <c r="AJ715" s="50"/>
      <c r="AK715" s="50"/>
      <c r="AL715" s="50"/>
      <c r="AM715" s="50"/>
      <c r="AN715" s="50"/>
      <c r="AO715" s="50"/>
      <c r="AP715" s="50"/>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c r="BM715" s="47"/>
      <c r="BN715" s="47"/>
      <c r="BO715" s="47"/>
      <c r="BP715" s="47"/>
      <c r="BQ715" s="47"/>
      <c r="BR715" s="47"/>
      <c r="BS715" s="47"/>
      <c r="BT715" s="47"/>
      <c r="BU715" s="47"/>
      <c r="BV715" s="47"/>
      <c r="BW715" s="47"/>
      <c r="BX715" s="47"/>
      <c r="BY715" s="47"/>
      <c r="BZ715" s="47"/>
      <c r="CA715" s="47"/>
      <c r="CB715" s="47"/>
      <c r="CC715" s="47"/>
      <c r="CD715" s="47"/>
      <c r="CE715" s="47"/>
      <c r="CF715" s="47"/>
      <c r="CG715" s="47"/>
      <c r="CH715" s="47"/>
      <c r="CI715" s="47"/>
      <c r="CJ715" s="47"/>
      <c r="CK715" s="47"/>
      <c r="CL715" s="47"/>
    </row>
    <row r="716" spans="1:90" ht="14.25">
      <c r="A716" s="167"/>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D716" s="50"/>
      <c r="AE716" s="50"/>
      <c r="AF716" s="50"/>
      <c r="AG716" s="50"/>
      <c r="AH716" s="50"/>
      <c r="AI716" s="50"/>
      <c r="AJ716" s="50"/>
      <c r="AK716" s="50"/>
      <c r="AL716" s="50"/>
      <c r="AM716" s="50"/>
      <c r="AN716" s="50"/>
      <c r="AO716" s="50"/>
      <c r="AP716" s="50"/>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c r="BM716" s="47"/>
      <c r="BN716" s="47"/>
      <c r="BO716" s="47"/>
      <c r="BP716" s="47"/>
      <c r="BQ716" s="47"/>
      <c r="BR716" s="47"/>
      <c r="BS716" s="47"/>
      <c r="BT716" s="47"/>
      <c r="BU716" s="47"/>
      <c r="BV716" s="47"/>
      <c r="BW716" s="47"/>
      <c r="BX716" s="47"/>
      <c r="BY716" s="47"/>
      <c r="BZ716" s="47"/>
      <c r="CA716" s="47"/>
      <c r="CB716" s="47"/>
      <c r="CC716" s="47"/>
      <c r="CD716" s="47"/>
      <c r="CE716" s="47"/>
      <c r="CF716" s="47"/>
      <c r="CG716" s="47"/>
      <c r="CH716" s="47"/>
      <c r="CI716" s="47"/>
      <c r="CJ716" s="47"/>
      <c r="CK716" s="47"/>
      <c r="CL716" s="47"/>
    </row>
    <row r="717" spans="1:90" ht="14.25">
      <c r="A717" s="167"/>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D717" s="50"/>
      <c r="AE717" s="50"/>
      <c r="AF717" s="50"/>
      <c r="AG717" s="50"/>
      <c r="AH717" s="50"/>
      <c r="AI717" s="50"/>
      <c r="AJ717" s="50"/>
      <c r="AK717" s="50"/>
      <c r="AL717" s="50"/>
      <c r="AM717" s="50"/>
      <c r="AN717" s="50"/>
      <c r="AO717" s="50"/>
      <c r="AP717" s="50"/>
      <c r="AQ717" s="47"/>
      <c r="AR717" s="47"/>
      <c r="AS717" s="47"/>
      <c r="AT717" s="47"/>
      <c r="AU717" s="47"/>
      <c r="AV717" s="47"/>
      <c r="AW717" s="47"/>
      <c r="AX717" s="47"/>
      <c r="AY717" s="47"/>
      <c r="AZ717" s="47"/>
      <c r="BA717" s="47"/>
      <c r="BB717" s="47"/>
      <c r="BC717" s="47"/>
      <c r="BD717" s="47"/>
      <c r="BE717" s="47"/>
      <c r="BF717" s="47"/>
      <c r="BG717" s="47"/>
      <c r="BH717" s="47"/>
      <c r="BI717" s="47"/>
      <c r="BJ717" s="47"/>
      <c r="BK717" s="47"/>
      <c r="BL717" s="47"/>
      <c r="BM717" s="47"/>
      <c r="BN717" s="47"/>
      <c r="BO717" s="47"/>
      <c r="BP717" s="47"/>
      <c r="BQ717" s="47"/>
      <c r="BR717" s="47"/>
      <c r="BS717" s="47"/>
      <c r="BT717" s="47"/>
      <c r="BU717" s="47"/>
      <c r="BV717" s="47"/>
      <c r="BW717" s="47"/>
      <c r="BX717" s="47"/>
      <c r="BY717" s="47"/>
      <c r="BZ717" s="47"/>
      <c r="CA717" s="47"/>
      <c r="CB717" s="47"/>
      <c r="CC717" s="47"/>
      <c r="CD717" s="47"/>
      <c r="CE717" s="47"/>
      <c r="CF717" s="47"/>
      <c r="CG717" s="47"/>
      <c r="CH717" s="47"/>
      <c r="CI717" s="47"/>
      <c r="CJ717" s="47"/>
      <c r="CK717" s="47"/>
      <c r="CL717" s="47"/>
    </row>
    <row r="718" spans="1:90" ht="14.25">
      <c r="A718" s="167"/>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D718" s="50"/>
      <c r="AE718" s="50"/>
      <c r="AF718" s="50"/>
      <c r="AG718" s="50"/>
      <c r="AH718" s="50"/>
      <c r="AI718" s="50"/>
      <c r="AJ718" s="50"/>
      <c r="AK718" s="50"/>
      <c r="AL718" s="50"/>
      <c r="AM718" s="50"/>
      <c r="AN718" s="50"/>
      <c r="AO718" s="50"/>
      <c r="AP718" s="50"/>
      <c r="AQ718" s="47"/>
      <c r="AR718" s="47"/>
      <c r="AS718" s="47"/>
      <c r="AT718" s="47"/>
      <c r="AU718" s="47"/>
      <c r="AV718" s="47"/>
      <c r="AW718" s="47"/>
      <c r="AX718" s="47"/>
      <c r="AY718" s="47"/>
      <c r="AZ718" s="47"/>
      <c r="BA718" s="47"/>
      <c r="BB718" s="47"/>
      <c r="BC718" s="47"/>
      <c r="BD718" s="47"/>
      <c r="BE718" s="47"/>
      <c r="BF718" s="47"/>
      <c r="BG718" s="47"/>
      <c r="BH718" s="47"/>
      <c r="BI718" s="47"/>
      <c r="BJ718" s="47"/>
      <c r="BK718" s="47"/>
      <c r="BL718" s="47"/>
      <c r="BM718" s="47"/>
      <c r="BN718" s="47"/>
      <c r="BO718" s="47"/>
      <c r="BP718" s="47"/>
      <c r="BQ718" s="47"/>
      <c r="BR718" s="47"/>
      <c r="BS718" s="47"/>
      <c r="BT718" s="47"/>
      <c r="BU718" s="47"/>
      <c r="BV718" s="47"/>
      <c r="BW718" s="47"/>
      <c r="BX718" s="47"/>
      <c r="BY718" s="47"/>
      <c r="BZ718" s="47"/>
      <c r="CA718" s="47"/>
      <c r="CB718" s="47"/>
      <c r="CC718" s="47"/>
      <c r="CD718" s="47"/>
      <c r="CE718" s="47"/>
      <c r="CF718" s="47"/>
      <c r="CG718" s="47"/>
      <c r="CH718" s="47"/>
      <c r="CI718" s="47"/>
      <c r="CJ718" s="47"/>
      <c r="CK718" s="47"/>
      <c r="CL718" s="47"/>
    </row>
    <row r="719" spans="1:90" ht="14.25">
      <c r="A719" s="167"/>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D719" s="50"/>
      <c r="AE719" s="50"/>
      <c r="AF719" s="50"/>
      <c r="AG719" s="50"/>
      <c r="AH719" s="50"/>
      <c r="AI719" s="50"/>
      <c r="AJ719" s="50"/>
      <c r="AK719" s="50"/>
      <c r="AL719" s="50"/>
      <c r="AM719" s="50"/>
      <c r="AN719" s="50"/>
      <c r="AO719" s="50"/>
      <c r="AP719" s="50"/>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c r="BM719" s="47"/>
      <c r="BN719" s="47"/>
      <c r="BO719" s="47"/>
      <c r="BP719" s="47"/>
      <c r="BQ719" s="47"/>
      <c r="BR719" s="47"/>
      <c r="BS719" s="47"/>
      <c r="BT719" s="47"/>
      <c r="BU719" s="47"/>
      <c r="BV719" s="47"/>
      <c r="BW719" s="47"/>
      <c r="BX719" s="47"/>
      <c r="BY719" s="47"/>
      <c r="BZ719" s="47"/>
      <c r="CA719" s="47"/>
      <c r="CB719" s="47"/>
      <c r="CC719" s="47"/>
      <c r="CD719" s="47"/>
      <c r="CE719" s="47"/>
      <c r="CF719" s="47"/>
      <c r="CG719" s="47"/>
      <c r="CH719" s="47"/>
      <c r="CI719" s="47"/>
      <c r="CJ719" s="47"/>
      <c r="CK719" s="47"/>
      <c r="CL719" s="47"/>
    </row>
    <row r="720" spans="1:90" ht="14.25">
      <c r="A720" s="167"/>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D720" s="50"/>
      <c r="AE720" s="50"/>
      <c r="AF720" s="50"/>
      <c r="AG720" s="50"/>
      <c r="AH720" s="50"/>
      <c r="AI720" s="50"/>
      <c r="AJ720" s="50"/>
      <c r="AK720" s="50"/>
      <c r="AL720" s="50"/>
      <c r="AM720" s="50"/>
      <c r="AN720" s="50"/>
      <c r="AO720" s="50"/>
      <c r="AP720" s="50"/>
      <c r="AQ720" s="47"/>
      <c r="AR720" s="47"/>
      <c r="AS720" s="47"/>
      <c r="AT720" s="47"/>
      <c r="AU720" s="47"/>
      <c r="AV720" s="47"/>
      <c r="AW720" s="47"/>
      <c r="AX720" s="47"/>
      <c r="AY720" s="47"/>
      <c r="AZ720" s="47"/>
      <c r="BA720" s="47"/>
      <c r="BB720" s="47"/>
      <c r="BC720" s="47"/>
      <c r="BD720" s="47"/>
      <c r="BE720" s="47"/>
      <c r="BF720" s="47"/>
      <c r="BG720" s="47"/>
      <c r="BH720" s="47"/>
      <c r="BI720" s="47"/>
      <c r="BJ720" s="47"/>
      <c r="BK720" s="47"/>
      <c r="BL720" s="47"/>
      <c r="BM720" s="47"/>
      <c r="BN720" s="47"/>
      <c r="BO720" s="47"/>
      <c r="BP720" s="47"/>
      <c r="BQ720" s="47"/>
      <c r="BR720" s="47"/>
      <c r="BS720" s="47"/>
      <c r="BT720" s="47"/>
      <c r="BU720" s="47"/>
      <c r="BV720" s="47"/>
      <c r="BW720" s="47"/>
      <c r="BX720" s="47"/>
      <c r="BY720" s="47"/>
      <c r="BZ720" s="47"/>
      <c r="CA720" s="47"/>
      <c r="CB720" s="47"/>
      <c r="CC720" s="47"/>
      <c r="CD720" s="47"/>
      <c r="CE720" s="47"/>
      <c r="CF720" s="47"/>
      <c r="CG720" s="47"/>
      <c r="CH720" s="47"/>
      <c r="CI720" s="47"/>
      <c r="CJ720" s="47"/>
      <c r="CK720" s="47"/>
      <c r="CL720" s="47"/>
    </row>
    <row r="721" spans="1:90" ht="14.25">
      <c r="A721" s="167"/>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D721" s="50"/>
      <c r="AE721" s="50"/>
      <c r="AF721" s="50"/>
      <c r="AG721" s="50"/>
      <c r="AH721" s="50"/>
      <c r="AI721" s="50"/>
      <c r="AJ721" s="50"/>
      <c r="AK721" s="50"/>
      <c r="AL721" s="50"/>
      <c r="AM721" s="50"/>
      <c r="AN721" s="50"/>
      <c r="AO721" s="50"/>
      <c r="AP721" s="50"/>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c r="BM721" s="47"/>
      <c r="BN721" s="47"/>
      <c r="BO721" s="47"/>
      <c r="BP721" s="47"/>
      <c r="BQ721" s="47"/>
      <c r="BR721" s="47"/>
      <c r="BS721" s="47"/>
      <c r="BT721" s="47"/>
      <c r="BU721" s="47"/>
      <c r="BV721" s="47"/>
      <c r="BW721" s="47"/>
      <c r="BX721" s="47"/>
      <c r="BY721" s="47"/>
      <c r="BZ721" s="47"/>
      <c r="CA721" s="47"/>
      <c r="CB721" s="47"/>
      <c r="CC721" s="47"/>
      <c r="CD721" s="47"/>
      <c r="CE721" s="47"/>
      <c r="CF721" s="47"/>
      <c r="CG721" s="47"/>
      <c r="CH721" s="47"/>
      <c r="CI721" s="47"/>
      <c r="CJ721" s="47"/>
      <c r="CK721" s="47"/>
      <c r="CL721" s="47"/>
    </row>
    <row r="722" spans="1:90" ht="14.25">
      <c r="A722" s="167"/>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D722" s="50"/>
      <c r="AE722" s="50"/>
      <c r="AF722" s="50"/>
      <c r="AG722" s="50"/>
      <c r="AH722" s="50"/>
      <c r="AI722" s="50"/>
      <c r="AJ722" s="50"/>
      <c r="AK722" s="50"/>
      <c r="AL722" s="50"/>
      <c r="AM722" s="50"/>
      <c r="AN722" s="50"/>
      <c r="AO722" s="50"/>
      <c r="AP722" s="50"/>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c r="BM722" s="47"/>
      <c r="BN722" s="47"/>
      <c r="BO722" s="47"/>
      <c r="BP722" s="47"/>
      <c r="BQ722" s="47"/>
      <c r="BR722" s="47"/>
      <c r="BS722" s="47"/>
      <c r="BT722" s="47"/>
      <c r="BU722" s="47"/>
      <c r="BV722" s="47"/>
      <c r="BW722" s="47"/>
      <c r="BX722" s="47"/>
      <c r="BY722" s="47"/>
      <c r="BZ722" s="47"/>
      <c r="CA722" s="47"/>
      <c r="CB722" s="47"/>
      <c r="CC722" s="47"/>
      <c r="CD722" s="47"/>
      <c r="CE722" s="47"/>
      <c r="CF722" s="47"/>
      <c r="CG722" s="47"/>
      <c r="CH722" s="47"/>
      <c r="CI722" s="47"/>
      <c r="CJ722" s="47"/>
      <c r="CK722" s="47"/>
      <c r="CL722" s="47"/>
    </row>
    <row r="723" spans="1:90" ht="14.25">
      <c r="A723" s="167"/>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D723" s="50"/>
      <c r="AE723" s="50"/>
      <c r="AF723" s="50"/>
      <c r="AG723" s="50"/>
      <c r="AH723" s="50"/>
      <c r="AI723" s="50"/>
      <c r="AJ723" s="50"/>
      <c r="AK723" s="50"/>
      <c r="AL723" s="50"/>
      <c r="AM723" s="50"/>
      <c r="AN723" s="50"/>
      <c r="AO723" s="50"/>
      <c r="AP723" s="50"/>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c r="BM723" s="47"/>
      <c r="BN723" s="47"/>
      <c r="BO723" s="47"/>
      <c r="BP723" s="47"/>
      <c r="BQ723" s="47"/>
      <c r="BR723" s="47"/>
      <c r="BS723" s="47"/>
      <c r="BT723" s="47"/>
      <c r="BU723" s="47"/>
      <c r="BV723" s="47"/>
      <c r="BW723" s="47"/>
      <c r="BX723" s="47"/>
      <c r="BY723" s="47"/>
      <c r="BZ723" s="47"/>
      <c r="CA723" s="47"/>
      <c r="CB723" s="47"/>
      <c r="CC723" s="47"/>
      <c r="CD723" s="47"/>
      <c r="CE723" s="47"/>
      <c r="CF723" s="47"/>
      <c r="CG723" s="47"/>
      <c r="CH723" s="47"/>
      <c r="CI723" s="47"/>
      <c r="CJ723" s="47"/>
      <c r="CK723" s="47"/>
      <c r="CL723" s="47"/>
    </row>
    <row r="724" spans="1:90" ht="14.25">
      <c r="A724" s="167"/>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D724" s="50"/>
      <c r="AE724" s="50"/>
      <c r="AF724" s="50"/>
      <c r="AG724" s="50"/>
      <c r="AH724" s="50"/>
      <c r="AI724" s="50"/>
      <c r="AJ724" s="50"/>
      <c r="AK724" s="50"/>
      <c r="AL724" s="50"/>
      <c r="AM724" s="50"/>
      <c r="AN724" s="50"/>
      <c r="AO724" s="50"/>
      <c r="AP724" s="50"/>
      <c r="AQ724" s="47"/>
      <c r="AR724" s="47"/>
      <c r="AS724" s="47"/>
      <c r="AT724" s="47"/>
      <c r="AU724" s="47"/>
      <c r="AV724" s="47"/>
      <c r="AW724" s="47"/>
      <c r="AX724" s="47"/>
      <c r="AY724" s="47"/>
      <c r="AZ724" s="47"/>
      <c r="BA724" s="47"/>
      <c r="BB724" s="47"/>
      <c r="BC724" s="47"/>
      <c r="BD724" s="47"/>
      <c r="BE724" s="47"/>
      <c r="BF724" s="47"/>
      <c r="BG724" s="47"/>
      <c r="BH724" s="47"/>
      <c r="BI724" s="47"/>
      <c r="BJ724" s="47"/>
      <c r="BK724" s="47"/>
      <c r="BL724" s="47"/>
      <c r="BM724" s="47"/>
      <c r="BN724" s="47"/>
      <c r="BO724" s="47"/>
      <c r="BP724" s="47"/>
      <c r="BQ724" s="47"/>
      <c r="BR724" s="47"/>
      <c r="BS724" s="47"/>
      <c r="BT724" s="47"/>
      <c r="BU724" s="47"/>
      <c r="BV724" s="47"/>
      <c r="BW724" s="47"/>
      <c r="BX724" s="47"/>
      <c r="BY724" s="47"/>
      <c r="BZ724" s="47"/>
      <c r="CA724" s="47"/>
      <c r="CB724" s="47"/>
      <c r="CC724" s="47"/>
      <c r="CD724" s="47"/>
      <c r="CE724" s="47"/>
      <c r="CF724" s="47"/>
      <c r="CG724" s="47"/>
      <c r="CH724" s="47"/>
      <c r="CI724" s="47"/>
      <c r="CJ724" s="47"/>
      <c r="CK724" s="47"/>
      <c r="CL724" s="47"/>
    </row>
    <row r="725" spans="1:90" ht="14.25">
      <c r="A725" s="167"/>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D725" s="50"/>
      <c r="AE725" s="50"/>
      <c r="AF725" s="50"/>
      <c r="AG725" s="50"/>
      <c r="AH725" s="50"/>
      <c r="AI725" s="50"/>
      <c r="AJ725" s="50"/>
      <c r="AK725" s="50"/>
      <c r="AL725" s="50"/>
      <c r="AM725" s="50"/>
      <c r="AN725" s="50"/>
      <c r="AO725" s="50"/>
      <c r="AP725" s="50"/>
      <c r="AQ725" s="47"/>
      <c r="AR725" s="47"/>
      <c r="AS725" s="47"/>
      <c r="AT725" s="47"/>
      <c r="AU725" s="47"/>
      <c r="AV725" s="47"/>
      <c r="AW725" s="47"/>
      <c r="AX725" s="47"/>
      <c r="AY725" s="47"/>
      <c r="AZ725" s="47"/>
      <c r="BA725" s="47"/>
      <c r="BB725" s="47"/>
      <c r="BC725" s="47"/>
      <c r="BD725" s="47"/>
      <c r="BE725" s="47"/>
      <c r="BF725" s="47"/>
      <c r="BG725" s="47"/>
      <c r="BH725" s="47"/>
      <c r="BI725" s="47"/>
      <c r="BJ725" s="47"/>
      <c r="BK725" s="47"/>
      <c r="BL725" s="47"/>
      <c r="BM725" s="47"/>
      <c r="BN725" s="47"/>
      <c r="BO725" s="47"/>
      <c r="BP725" s="47"/>
      <c r="BQ725" s="47"/>
      <c r="BR725" s="47"/>
      <c r="BS725" s="47"/>
      <c r="BT725" s="47"/>
      <c r="BU725" s="47"/>
      <c r="BV725" s="47"/>
      <c r="BW725" s="47"/>
      <c r="BX725" s="47"/>
      <c r="BY725" s="47"/>
      <c r="BZ725" s="47"/>
      <c r="CA725" s="47"/>
      <c r="CB725" s="47"/>
      <c r="CC725" s="47"/>
      <c r="CD725" s="47"/>
      <c r="CE725" s="47"/>
      <c r="CF725" s="47"/>
      <c r="CG725" s="47"/>
      <c r="CH725" s="47"/>
      <c r="CI725" s="47"/>
      <c r="CJ725" s="47"/>
      <c r="CK725" s="47"/>
      <c r="CL725" s="47"/>
    </row>
    <row r="726" spans="1:90" ht="14.25">
      <c r="A726" s="167"/>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D726" s="50"/>
      <c r="AE726" s="50"/>
      <c r="AF726" s="50"/>
      <c r="AG726" s="50"/>
      <c r="AH726" s="50"/>
      <c r="AI726" s="50"/>
      <c r="AJ726" s="50"/>
      <c r="AK726" s="50"/>
      <c r="AL726" s="50"/>
      <c r="AM726" s="50"/>
      <c r="AN726" s="50"/>
      <c r="AO726" s="50"/>
      <c r="AP726" s="50"/>
      <c r="AQ726" s="47"/>
      <c r="AR726" s="47"/>
      <c r="AS726" s="47"/>
      <c r="AT726" s="47"/>
      <c r="AU726" s="47"/>
      <c r="AV726" s="47"/>
      <c r="AW726" s="47"/>
      <c r="AX726" s="47"/>
      <c r="AY726" s="47"/>
      <c r="AZ726" s="47"/>
      <c r="BA726" s="47"/>
      <c r="BB726" s="47"/>
      <c r="BC726" s="47"/>
      <c r="BD726" s="47"/>
      <c r="BE726" s="47"/>
      <c r="BF726" s="47"/>
      <c r="BG726" s="47"/>
      <c r="BH726" s="47"/>
      <c r="BI726" s="47"/>
      <c r="BJ726" s="47"/>
      <c r="BK726" s="47"/>
      <c r="BL726" s="47"/>
      <c r="BM726" s="47"/>
      <c r="BN726" s="47"/>
      <c r="BO726" s="47"/>
      <c r="BP726" s="47"/>
      <c r="BQ726" s="47"/>
      <c r="BR726" s="47"/>
      <c r="BS726" s="47"/>
      <c r="BT726" s="47"/>
      <c r="BU726" s="47"/>
      <c r="BV726" s="47"/>
      <c r="BW726" s="47"/>
      <c r="BX726" s="47"/>
      <c r="BY726" s="47"/>
      <c r="BZ726" s="47"/>
      <c r="CA726" s="47"/>
      <c r="CB726" s="47"/>
      <c r="CC726" s="47"/>
      <c r="CD726" s="47"/>
      <c r="CE726" s="47"/>
      <c r="CF726" s="47"/>
      <c r="CG726" s="47"/>
      <c r="CH726" s="47"/>
      <c r="CI726" s="47"/>
      <c r="CJ726" s="47"/>
      <c r="CK726" s="47"/>
      <c r="CL726" s="47"/>
    </row>
    <row r="727" spans="1:90" ht="14.25">
      <c r="A727" s="167"/>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D727" s="50"/>
      <c r="AE727" s="50"/>
      <c r="AF727" s="50"/>
      <c r="AG727" s="50"/>
      <c r="AH727" s="50"/>
      <c r="AI727" s="50"/>
      <c r="AJ727" s="50"/>
      <c r="AK727" s="50"/>
      <c r="AL727" s="50"/>
      <c r="AM727" s="50"/>
      <c r="AN727" s="50"/>
      <c r="AO727" s="50"/>
      <c r="AP727" s="50"/>
      <c r="AQ727" s="47"/>
      <c r="AR727" s="47"/>
      <c r="AS727" s="47"/>
      <c r="AT727" s="47"/>
      <c r="AU727" s="47"/>
      <c r="AV727" s="47"/>
      <c r="AW727" s="47"/>
      <c r="AX727" s="47"/>
      <c r="AY727" s="47"/>
      <c r="AZ727" s="47"/>
      <c r="BA727" s="47"/>
      <c r="BB727" s="47"/>
      <c r="BC727" s="47"/>
      <c r="BD727" s="47"/>
      <c r="BE727" s="47"/>
      <c r="BF727" s="47"/>
      <c r="BG727" s="47"/>
      <c r="BH727" s="47"/>
      <c r="BI727" s="47"/>
      <c r="BJ727" s="47"/>
      <c r="BK727" s="47"/>
      <c r="BL727" s="47"/>
      <c r="BM727" s="47"/>
      <c r="BN727" s="47"/>
      <c r="BO727" s="47"/>
      <c r="BP727" s="47"/>
      <c r="BQ727" s="47"/>
      <c r="BR727" s="47"/>
      <c r="BS727" s="47"/>
      <c r="BT727" s="47"/>
      <c r="BU727" s="47"/>
      <c r="BV727" s="47"/>
      <c r="BW727" s="47"/>
      <c r="BX727" s="47"/>
      <c r="BY727" s="47"/>
      <c r="BZ727" s="47"/>
      <c r="CA727" s="47"/>
      <c r="CB727" s="47"/>
      <c r="CC727" s="47"/>
      <c r="CD727" s="47"/>
      <c r="CE727" s="47"/>
      <c r="CF727" s="47"/>
      <c r="CG727" s="47"/>
      <c r="CH727" s="47"/>
      <c r="CI727" s="47"/>
      <c r="CJ727" s="47"/>
      <c r="CK727" s="47"/>
      <c r="CL727" s="47"/>
    </row>
    <row r="728" spans="1:90" ht="14.25">
      <c r="A728" s="167"/>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D728" s="50"/>
      <c r="AE728" s="50"/>
      <c r="AF728" s="50"/>
      <c r="AG728" s="50"/>
      <c r="AH728" s="50"/>
      <c r="AI728" s="50"/>
      <c r="AJ728" s="50"/>
      <c r="AK728" s="50"/>
      <c r="AL728" s="50"/>
      <c r="AM728" s="50"/>
      <c r="AN728" s="50"/>
      <c r="AO728" s="50"/>
      <c r="AP728" s="50"/>
      <c r="AQ728" s="47"/>
      <c r="AR728" s="47"/>
      <c r="AS728" s="47"/>
      <c r="AT728" s="47"/>
      <c r="AU728" s="47"/>
      <c r="AV728" s="47"/>
      <c r="AW728" s="47"/>
      <c r="AX728" s="47"/>
      <c r="AY728" s="47"/>
      <c r="AZ728" s="47"/>
      <c r="BA728" s="47"/>
      <c r="BB728" s="47"/>
      <c r="BC728" s="47"/>
      <c r="BD728" s="47"/>
      <c r="BE728" s="47"/>
      <c r="BF728" s="47"/>
      <c r="BG728" s="47"/>
      <c r="BH728" s="47"/>
      <c r="BI728" s="47"/>
      <c r="BJ728" s="47"/>
      <c r="BK728" s="47"/>
      <c r="BL728" s="47"/>
      <c r="BM728" s="47"/>
      <c r="BN728" s="47"/>
      <c r="BO728" s="47"/>
      <c r="BP728" s="47"/>
      <c r="BQ728" s="47"/>
      <c r="BR728" s="47"/>
      <c r="BS728" s="47"/>
      <c r="BT728" s="47"/>
      <c r="BU728" s="47"/>
      <c r="BV728" s="47"/>
      <c r="BW728" s="47"/>
      <c r="BX728" s="47"/>
      <c r="BY728" s="47"/>
      <c r="BZ728" s="47"/>
      <c r="CA728" s="47"/>
      <c r="CB728" s="47"/>
      <c r="CC728" s="47"/>
      <c r="CD728" s="47"/>
      <c r="CE728" s="47"/>
      <c r="CF728" s="47"/>
      <c r="CG728" s="47"/>
      <c r="CH728" s="47"/>
      <c r="CI728" s="47"/>
      <c r="CJ728" s="47"/>
      <c r="CK728" s="47"/>
      <c r="CL728" s="47"/>
    </row>
    <row r="729" spans="1:90" ht="14.25">
      <c r="A729" s="167"/>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D729" s="50"/>
      <c r="AE729" s="50"/>
      <c r="AF729" s="50"/>
      <c r="AG729" s="50"/>
      <c r="AH729" s="50"/>
      <c r="AI729" s="50"/>
      <c r="AJ729" s="50"/>
      <c r="AK729" s="50"/>
      <c r="AL729" s="50"/>
      <c r="AM729" s="50"/>
      <c r="AN729" s="50"/>
      <c r="AO729" s="50"/>
      <c r="AP729" s="50"/>
      <c r="AQ729" s="47"/>
      <c r="AR729" s="47"/>
      <c r="AS729" s="47"/>
      <c r="AT729" s="47"/>
      <c r="AU729" s="47"/>
      <c r="AV729" s="47"/>
      <c r="AW729" s="47"/>
      <c r="AX729" s="47"/>
      <c r="AY729" s="47"/>
      <c r="AZ729" s="47"/>
      <c r="BA729" s="47"/>
      <c r="BB729" s="47"/>
      <c r="BC729" s="47"/>
      <c r="BD729" s="47"/>
      <c r="BE729" s="47"/>
      <c r="BF729" s="47"/>
      <c r="BG729" s="47"/>
      <c r="BH729" s="47"/>
      <c r="BI729" s="47"/>
      <c r="BJ729" s="47"/>
      <c r="BK729" s="47"/>
      <c r="BL729" s="47"/>
      <c r="BM729" s="47"/>
      <c r="BN729" s="47"/>
      <c r="BO729" s="47"/>
      <c r="BP729" s="47"/>
      <c r="BQ729" s="47"/>
      <c r="BR729" s="47"/>
      <c r="BS729" s="47"/>
      <c r="BT729" s="47"/>
      <c r="BU729" s="47"/>
      <c r="BV729" s="47"/>
      <c r="BW729" s="47"/>
      <c r="BX729" s="47"/>
      <c r="BY729" s="47"/>
      <c r="BZ729" s="47"/>
      <c r="CA729" s="47"/>
      <c r="CB729" s="47"/>
      <c r="CC729" s="47"/>
      <c r="CD729" s="47"/>
      <c r="CE729" s="47"/>
      <c r="CF729" s="47"/>
      <c r="CG729" s="47"/>
      <c r="CH729" s="47"/>
      <c r="CI729" s="47"/>
      <c r="CJ729" s="47"/>
      <c r="CK729" s="47"/>
      <c r="CL729" s="47"/>
    </row>
    <row r="730" spans="1:90" ht="14.25">
      <c r="A730" s="167"/>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D730" s="50"/>
      <c r="AE730" s="50"/>
      <c r="AF730" s="50"/>
      <c r="AG730" s="50"/>
      <c r="AH730" s="50"/>
      <c r="AI730" s="50"/>
      <c r="AJ730" s="50"/>
      <c r="AK730" s="50"/>
      <c r="AL730" s="50"/>
      <c r="AM730" s="50"/>
      <c r="AN730" s="50"/>
      <c r="AO730" s="50"/>
      <c r="AP730" s="50"/>
      <c r="AQ730" s="47"/>
      <c r="AR730" s="47"/>
      <c r="AS730" s="47"/>
      <c r="AT730" s="47"/>
      <c r="AU730" s="47"/>
      <c r="AV730" s="47"/>
      <c r="AW730" s="47"/>
      <c r="AX730" s="47"/>
      <c r="AY730" s="47"/>
      <c r="AZ730" s="47"/>
      <c r="BA730" s="47"/>
      <c r="BB730" s="47"/>
      <c r="BC730" s="47"/>
      <c r="BD730" s="47"/>
      <c r="BE730" s="47"/>
      <c r="BF730" s="47"/>
      <c r="BG730" s="47"/>
      <c r="BH730" s="47"/>
      <c r="BI730" s="47"/>
      <c r="BJ730" s="47"/>
      <c r="BK730" s="47"/>
      <c r="BL730" s="47"/>
      <c r="BM730" s="47"/>
      <c r="BN730" s="47"/>
      <c r="BO730" s="47"/>
      <c r="BP730" s="47"/>
      <c r="BQ730" s="47"/>
      <c r="BR730" s="47"/>
      <c r="BS730" s="47"/>
      <c r="BT730" s="47"/>
      <c r="BU730" s="47"/>
      <c r="BV730" s="47"/>
      <c r="BW730" s="47"/>
      <c r="BX730" s="47"/>
      <c r="BY730" s="47"/>
      <c r="BZ730" s="47"/>
      <c r="CA730" s="47"/>
      <c r="CB730" s="47"/>
      <c r="CC730" s="47"/>
      <c r="CD730" s="47"/>
      <c r="CE730" s="47"/>
      <c r="CF730" s="47"/>
      <c r="CG730" s="47"/>
      <c r="CH730" s="47"/>
      <c r="CI730" s="47"/>
      <c r="CJ730" s="47"/>
      <c r="CK730" s="47"/>
      <c r="CL730" s="47"/>
    </row>
    <row r="731" spans="1:90" ht="14.25">
      <c r="A731" s="167"/>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D731" s="50"/>
      <c r="AE731" s="50"/>
      <c r="AF731" s="50"/>
      <c r="AG731" s="50"/>
      <c r="AH731" s="50"/>
      <c r="AI731" s="50"/>
      <c r="AJ731" s="50"/>
      <c r="AK731" s="50"/>
      <c r="AL731" s="50"/>
      <c r="AM731" s="50"/>
      <c r="AN731" s="50"/>
      <c r="AO731" s="50"/>
      <c r="AP731" s="50"/>
      <c r="AQ731" s="47"/>
      <c r="AR731" s="47"/>
      <c r="AS731" s="47"/>
      <c r="AT731" s="47"/>
      <c r="AU731" s="47"/>
      <c r="AV731" s="47"/>
      <c r="AW731" s="47"/>
      <c r="AX731" s="47"/>
      <c r="AY731" s="47"/>
      <c r="AZ731" s="47"/>
      <c r="BA731" s="47"/>
      <c r="BB731" s="47"/>
      <c r="BC731" s="47"/>
      <c r="BD731" s="47"/>
      <c r="BE731" s="47"/>
      <c r="BF731" s="47"/>
      <c r="BG731" s="47"/>
      <c r="BH731" s="47"/>
      <c r="BI731" s="47"/>
      <c r="BJ731" s="47"/>
      <c r="BK731" s="47"/>
      <c r="BL731" s="47"/>
      <c r="BM731" s="47"/>
      <c r="BN731" s="47"/>
      <c r="BO731" s="47"/>
      <c r="BP731" s="47"/>
      <c r="BQ731" s="47"/>
      <c r="BR731" s="47"/>
      <c r="BS731" s="47"/>
      <c r="BT731" s="47"/>
      <c r="BU731" s="47"/>
      <c r="BV731" s="47"/>
      <c r="BW731" s="47"/>
      <c r="BX731" s="47"/>
      <c r="BY731" s="47"/>
      <c r="BZ731" s="47"/>
      <c r="CA731" s="47"/>
      <c r="CB731" s="47"/>
      <c r="CC731" s="47"/>
      <c r="CD731" s="47"/>
      <c r="CE731" s="47"/>
      <c r="CF731" s="47"/>
      <c r="CG731" s="47"/>
      <c r="CH731" s="47"/>
      <c r="CI731" s="47"/>
      <c r="CJ731" s="47"/>
      <c r="CK731" s="47"/>
      <c r="CL731" s="47"/>
    </row>
    <row r="732" spans="1:90" ht="14.25">
      <c r="A732" s="167"/>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D732" s="50"/>
      <c r="AE732" s="50"/>
      <c r="AF732" s="50"/>
      <c r="AG732" s="50"/>
      <c r="AH732" s="50"/>
      <c r="AI732" s="50"/>
      <c r="AJ732" s="50"/>
      <c r="AK732" s="50"/>
      <c r="AL732" s="50"/>
      <c r="AM732" s="50"/>
      <c r="AN732" s="50"/>
      <c r="AO732" s="50"/>
      <c r="AP732" s="50"/>
      <c r="AQ732" s="47"/>
      <c r="AR732" s="47"/>
      <c r="AS732" s="47"/>
      <c r="AT732" s="47"/>
      <c r="AU732" s="47"/>
      <c r="AV732" s="47"/>
      <c r="AW732" s="47"/>
      <c r="AX732" s="47"/>
      <c r="AY732" s="47"/>
      <c r="AZ732" s="47"/>
      <c r="BA732" s="47"/>
      <c r="BB732" s="47"/>
      <c r="BC732" s="47"/>
      <c r="BD732" s="47"/>
      <c r="BE732" s="47"/>
      <c r="BF732" s="47"/>
      <c r="BG732" s="47"/>
      <c r="BH732" s="47"/>
      <c r="BI732" s="47"/>
      <c r="BJ732" s="47"/>
      <c r="BK732" s="47"/>
      <c r="BL732" s="47"/>
      <c r="BM732" s="47"/>
      <c r="BN732" s="47"/>
      <c r="BO732" s="47"/>
      <c r="BP732" s="47"/>
      <c r="BQ732" s="47"/>
      <c r="BR732" s="47"/>
      <c r="BS732" s="47"/>
      <c r="BT732" s="47"/>
      <c r="BU732" s="47"/>
      <c r="BV732" s="47"/>
      <c r="BW732" s="47"/>
      <c r="BX732" s="47"/>
      <c r="BY732" s="47"/>
      <c r="BZ732" s="47"/>
      <c r="CA732" s="47"/>
      <c r="CB732" s="47"/>
      <c r="CC732" s="47"/>
      <c r="CD732" s="47"/>
      <c r="CE732" s="47"/>
      <c r="CF732" s="47"/>
      <c r="CG732" s="47"/>
      <c r="CH732" s="47"/>
      <c r="CI732" s="47"/>
      <c r="CJ732" s="47"/>
      <c r="CK732" s="47"/>
      <c r="CL732" s="47"/>
    </row>
    <row r="733" spans="1:90" ht="14.25">
      <c r="A733" s="167"/>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D733" s="50"/>
      <c r="AE733" s="50"/>
      <c r="AF733" s="50"/>
      <c r="AG733" s="50"/>
      <c r="AH733" s="50"/>
      <c r="AI733" s="50"/>
      <c r="AJ733" s="50"/>
      <c r="AK733" s="50"/>
      <c r="AL733" s="50"/>
      <c r="AM733" s="50"/>
      <c r="AN733" s="50"/>
      <c r="AO733" s="50"/>
      <c r="AP733" s="50"/>
      <c r="AQ733" s="47"/>
      <c r="AR733" s="47"/>
      <c r="AS733" s="47"/>
      <c r="AT733" s="47"/>
      <c r="AU733" s="47"/>
      <c r="AV733" s="47"/>
      <c r="AW733" s="47"/>
      <c r="AX733" s="47"/>
      <c r="AY733" s="47"/>
      <c r="AZ733" s="47"/>
      <c r="BA733" s="47"/>
      <c r="BB733" s="47"/>
      <c r="BC733" s="47"/>
      <c r="BD733" s="47"/>
      <c r="BE733" s="47"/>
      <c r="BF733" s="47"/>
      <c r="BG733" s="47"/>
      <c r="BH733" s="47"/>
      <c r="BI733" s="47"/>
      <c r="BJ733" s="47"/>
      <c r="BK733" s="47"/>
      <c r="BL733" s="47"/>
      <c r="BM733" s="47"/>
      <c r="BN733" s="47"/>
      <c r="BO733" s="47"/>
      <c r="BP733" s="47"/>
      <c r="BQ733" s="47"/>
      <c r="BR733" s="47"/>
      <c r="BS733" s="47"/>
      <c r="BT733" s="47"/>
      <c r="BU733" s="47"/>
      <c r="BV733" s="47"/>
      <c r="BW733" s="47"/>
      <c r="BX733" s="47"/>
      <c r="BY733" s="47"/>
      <c r="BZ733" s="47"/>
      <c r="CA733" s="47"/>
      <c r="CB733" s="47"/>
      <c r="CC733" s="47"/>
      <c r="CD733" s="47"/>
      <c r="CE733" s="47"/>
      <c r="CF733" s="47"/>
      <c r="CG733" s="47"/>
      <c r="CH733" s="47"/>
      <c r="CI733" s="47"/>
      <c r="CJ733" s="47"/>
      <c r="CK733" s="47"/>
      <c r="CL733" s="47"/>
    </row>
    <row r="734" spans="1:90" ht="14.25">
      <c r="A734" s="167"/>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D734" s="50"/>
      <c r="AE734" s="50"/>
      <c r="AF734" s="50"/>
      <c r="AG734" s="50"/>
      <c r="AH734" s="50"/>
      <c r="AI734" s="50"/>
      <c r="AJ734" s="50"/>
      <c r="AK734" s="50"/>
      <c r="AL734" s="50"/>
      <c r="AM734" s="50"/>
      <c r="AN734" s="50"/>
      <c r="AO734" s="50"/>
      <c r="AP734" s="50"/>
      <c r="AQ734" s="47"/>
      <c r="AR734" s="47"/>
      <c r="AS734" s="47"/>
      <c r="AT734" s="47"/>
      <c r="AU734" s="47"/>
      <c r="AV734" s="47"/>
      <c r="AW734" s="47"/>
      <c r="AX734" s="47"/>
      <c r="AY734" s="47"/>
      <c r="AZ734" s="47"/>
      <c r="BA734" s="47"/>
      <c r="BB734" s="47"/>
      <c r="BC734" s="47"/>
      <c r="BD734" s="47"/>
      <c r="BE734" s="47"/>
      <c r="BF734" s="47"/>
      <c r="BG734" s="47"/>
      <c r="BH734" s="47"/>
      <c r="BI734" s="47"/>
      <c r="BJ734" s="47"/>
      <c r="BK734" s="47"/>
      <c r="BL734" s="47"/>
      <c r="BM734" s="47"/>
      <c r="BN734" s="47"/>
      <c r="BO734" s="47"/>
      <c r="BP734" s="47"/>
      <c r="BQ734" s="47"/>
      <c r="BR734" s="47"/>
      <c r="BS734" s="47"/>
      <c r="BT734" s="47"/>
      <c r="BU734" s="47"/>
      <c r="BV734" s="47"/>
      <c r="BW734" s="47"/>
      <c r="BX734" s="47"/>
      <c r="BY734" s="47"/>
      <c r="BZ734" s="47"/>
      <c r="CA734" s="47"/>
      <c r="CB734" s="47"/>
      <c r="CC734" s="47"/>
      <c r="CD734" s="47"/>
      <c r="CE734" s="47"/>
      <c r="CF734" s="47"/>
      <c r="CG734" s="47"/>
      <c r="CH734" s="47"/>
      <c r="CI734" s="47"/>
      <c r="CJ734" s="47"/>
      <c r="CK734" s="47"/>
      <c r="CL734" s="47"/>
    </row>
    <row r="735" spans="1:90" ht="14.25">
      <c r="A735" s="167"/>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D735" s="50"/>
      <c r="AE735" s="50"/>
      <c r="AF735" s="50"/>
      <c r="AG735" s="50"/>
      <c r="AH735" s="50"/>
      <c r="AI735" s="50"/>
      <c r="AJ735" s="50"/>
      <c r="AK735" s="50"/>
      <c r="AL735" s="50"/>
      <c r="AM735" s="50"/>
      <c r="AN735" s="50"/>
      <c r="AO735" s="50"/>
      <c r="AP735" s="50"/>
      <c r="AQ735" s="47"/>
      <c r="AR735" s="47"/>
      <c r="AS735" s="47"/>
      <c r="AT735" s="47"/>
      <c r="AU735" s="47"/>
      <c r="AV735" s="47"/>
      <c r="AW735" s="47"/>
      <c r="AX735" s="47"/>
      <c r="AY735" s="47"/>
      <c r="AZ735" s="47"/>
      <c r="BA735" s="47"/>
      <c r="BB735" s="47"/>
      <c r="BC735" s="47"/>
      <c r="BD735" s="47"/>
      <c r="BE735" s="47"/>
      <c r="BF735" s="47"/>
      <c r="BG735" s="47"/>
      <c r="BH735" s="47"/>
      <c r="BI735" s="47"/>
      <c r="BJ735" s="47"/>
      <c r="BK735" s="47"/>
      <c r="BL735" s="47"/>
      <c r="BM735" s="47"/>
      <c r="BN735" s="47"/>
      <c r="BO735" s="47"/>
      <c r="BP735" s="47"/>
      <c r="BQ735" s="47"/>
      <c r="BR735" s="47"/>
      <c r="BS735" s="47"/>
      <c r="BT735" s="47"/>
      <c r="BU735" s="47"/>
      <c r="BV735" s="47"/>
      <c r="BW735" s="47"/>
      <c r="BX735" s="47"/>
      <c r="BY735" s="47"/>
      <c r="BZ735" s="47"/>
      <c r="CA735" s="47"/>
      <c r="CB735" s="47"/>
      <c r="CC735" s="47"/>
      <c r="CD735" s="47"/>
      <c r="CE735" s="47"/>
      <c r="CF735" s="47"/>
      <c r="CG735" s="47"/>
      <c r="CH735" s="47"/>
      <c r="CI735" s="47"/>
      <c r="CJ735" s="47"/>
      <c r="CK735" s="47"/>
      <c r="CL735" s="47"/>
    </row>
    <row r="736" spans="1:90" ht="14.25">
      <c r="A736" s="167"/>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D736" s="50"/>
      <c r="AE736" s="50"/>
      <c r="AF736" s="50"/>
      <c r="AG736" s="50"/>
      <c r="AH736" s="50"/>
      <c r="AI736" s="50"/>
      <c r="AJ736" s="50"/>
      <c r="AK736" s="50"/>
      <c r="AL736" s="50"/>
      <c r="AM736" s="50"/>
      <c r="AN736" s="50"/>
      <c r="AO736" s="50"/>
      <c r="AP736" s="50"/>
      <c r="AQ736" s="47"/>
      <c r="AR736" s="47"/>
      <c r="AS736" s="47"/>
      <c r="AT736" s="47"/>
      <c r="AU736" s="47"/>
      <c r="AV736" s="47"/>
      <c r="AW736" s="47"/>
      <c r="AX736" s="47"/>
      <c r="AY736" s="47"/>
      <c r="AZ736" s="47"/>
      <c r="BA736" s="47"/>
      <c r="BB736" s="47"/>
      <c r="BC736" s="47"/>
      <c r="BD736" s="47"/>
      <c r="BE736" s="47"/>
      <c r="BF736" s="47"/>
      <c r="BG736" s="47"/>
      <c r="BH736" s="47"/>
      <c r="BI736" s="47"/>
      <c r="BJ736" s="47"/>
      <c r="BK736" s="47"/>
      <c r="BL736" s="47"/>
      <c r="BM736" s="47"/>
      <c r="BN736" s="47"/>
      <c r="BO736" s="47"/>
      <c r="BP736" s="47"/>
      <c r="BQ736" s="47"/>
      <c r="BR736" s="47"/>
      <c r="BS736" s="47"/>
      <c r="BT736" s="47"/>
      <c r="BU736" s="47"/>
      <c r="BV736" s="47"/>
      <c r="BW736" s="47"/>
      <c r="BX736" s="47"/>
      <c r="BY736" s="47"/>
      <c r="BZ736" s="47"/>
      <c r="CA736" s="47"/>
      <c r="CB736" s="47"/>
      <c r="CC736" s="47"/>
      <c r="CD736" s="47"/>
      <c r="CE736" s="47"/>
      <c r="CF736" s="47"/>
      <c r="CG736" s="47"/>
      <c r="CH736" s="47"/>
      <c r="CI736" s="47"/>
      <c r="CJ736" s="47"/>
      <c r="CK736" s="47"/>
      <c r="CL736" s="47"/>
    </row>
    <row r="737" spans="1:90" ht="14.25">
      <c r="A737" s="167"/>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D737" s="50"/>
      <c r="AE737" s="50"/>
      <c r="AF737" s="50"/>
      <c r="AG737" s="50"/>
      <c r="AH737" s="50"/>
      <c r="AI737" s="50"/>
      <c r="AJ737" s="50"/>
      <c r="AK737" s="50"/>
      <c r="AL737" s="50"/>
      <c r="AM737" s="50"/>
      <c r="AN737" s="50"/>
      <c r="AO737" s="50"/>
      <c r="AP737" s="50"/>
      <c r="AQ737" s="47"/>
      <c r="AR737" s="47"/>
      <c r="AS737" s="47"/>
      <c r="AT737" s="47"/>
      <c r="AU737" s="47"/>
      <c r="AV737" s="47"/>
      <c r="AW737" s="47"/>
      <c r="AX737" s="47"/>
      <c r="AY737" s="47"/>
      <c r="AZ737" s="47"/>
      <c r="BA737" s="47"/>
      <c r="BB737" s="47"/>
      <c r="BC737" s="47"/>
      <c r="BD737" s="47"/>
      <c r="BE737" s="47"/>
      <c r="BF737" s="47"/>
      <c r="BG737" s="47"/>
      <c r="BH737" s="47"/>
      <c r="BI737" s="47"/>
      <c r="BJ737" s="47"/>
      <c r="BK737" s="47"/>
      <c r="BL737" s="47"/>
      <c r="BM737" s="47"/>
      <c r="BN737" s="47"/>
      <c r="BO737" s="47"/>
      <c r="BP737" s="47"/>
      <c r="BQ737" s="47"/>
      <c r="BR737" s="47"/>
      <c r="BS737" s="47"/>
      <c r="BT737" s="47"/>
      <c r="BU737" s="47"/>
      <c r="BV737" s="47"/>
      <c r="BW737" s="47"/>
      <c r="BX737" s="47"/>
      <c r="BY737" s="47"/>
      <c r="BZ737" s="47"/>
      <c r="CA737" s="47"/>
      <c r="CB737" s="47"/>
      <c r="CC737" s="47"/>
      <c r="CD737" s="47"/>
      <c r="CE737" s="47"/>
      <c r="CF737" s="47"/>
      <c r="CG737" s="47"/>
      <c r="CH737" s="47"/>
      <c r="CI737" s="47"/>
      <c r="CJ737" s="47"/>
      <c r="CK737" s="47"/>
      <c r="CL737" s="47"/>
    </row>
    <row r="738" spans="1:90" ht="14.25">
      <c r="A738" s="167"/>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D738" s="50"/>
      <c r="AE738" s="50"/>
      <c r="AF738" s="50"/>
      <c r="AG738" s="50"/>
      <c r="AH738" s="50"/>
      <c r="AI738" s="50"/>
      <c r="AJ738" s="50"/>
      <c r="AK738" s="50"/>
      <c r="AL738" s="50"/>
      <c r="AM738" s="50"/>
      <c r="AN738" s="50"/>
      <c r="AO738" s="50"/>
      <c r="AP738" s="50"/>
      <c r="AQ738" s="47"/>
      <c r="AR738" s="47"/>
      <c r="AS738" s="47"/>
      <c r="AT738" s="47"/>
      <c r="AU738" s="47"/>
      <c r="AV738" s="47"/>
      <c r="AW738" s="47"/>
      <c r="AX738" s="47"/>
      <c r="AY738" s="47"/>
      <c r="AZ738" s="47"/>
      <c r="BA738" s="47"/>
      <c r="BB738" s="47"/>
      <c r="BC738" s="47"/>
      <c r="BD738" s="47"/>
      <c r="BE738" s="47"/>
      <c r="BF738" s="47"/>
      <c r="BG738" s="47"/>
      <c r="BH738" s="47"/>
      <c r="BI738" s="47"/>
      <c r="BJ738" s="47"/>
      <c r="BK738" s="47"/>
      <c r="BL738" s="47"/>
      <c r="BM738" s="47"/>
      <c r="BN738" s="47"/>
      <c r="BO738" s="47"/>
      <c r="BP738" s="47"/>
      <c r="BQ738" s="47"/>
      <c r="BR738" s="47"/>
      <c r="BS738" s="47"/>
      <c r="BT738" s="47"/>
      <c r="BU738" s="47"/>
      <c r="BV738" s="47"/>
      <c r="BW738" s="47"/>
      <c r="BX738" s="47"/>
      <c r="BY738" s="47"/>
      <c r="BZ738" s="47"/>
      <c r="CA738" s="47"/>
      <c r="CB738" s="47"/>
      <c r="CC738" s="47"/>
      <c r="CD738" s="47"/>
      <c r="CE738" s="47"/>
      <c r="CF738" s="47"/>
      <c r="CG738" s="47"/>
      <c r="CH738" s="47"/>
      <c r="CI738" s="47"/>
      <c r="CJ738" s="47"/>
      <c r="CK738" s="47"/>
      <c r="CL738" s="47"/>
    </row>
    <row r="739" spans="1:90" ht="14.25">
      <c r="A739" s="167"/>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D739" s="50"/>
      <c r="AE739" s="50"/>
      <c r="AF739" s="50"/>
      <c r="AG739" s="50"/>
      <c r="AH739" s="50"/>
      <c r="AI739" s="50"/>
      <c r="AJ739" s="50"/>
      <c r="AK739" s="50"/>
      <c r="AL739" s="50"/>
      <c r="AM739" s="50"/>
      <c r="AN739" s="50"/>
      <c r="AO739" s="50"/>
      <c r="AP739" s="50"/>
      <c r="AQ739" s="47"/>
      <c r="AR739" s="47"/>
      <c r="AS739" s="47"/>
      <c r="AT739" s="47"/>
      <c r="AU739" s="47"/>
      <c r="AV739" s="47"/>
      <c r="AW739" s="47"/>
      <c r="AX739" s="47"/>
      <c r="AY739" s="47"/>
      <c r="AZ739" s="47"/>
      <c r="BA739" s="47"/>
      <c r="BB739" s="47"/>
      <c r="BC739" s="47"/>
      <c r="BD739" s="47"/>
      <c r="BE739" s="47"/>
      <c r="BF739" s="47"/>
      <c r="BG739" s="47"/>
      <c r="BH739" s="47"/>
      <c r="BI739" s="47"/>
      <c r="BJ739" s="47"/>
      <c r="BK739" s="47"/>
      <c r="BL739" s="47"/>
      <c r="BM739" s="47"/>
      <c r="BN739" s="47"/>
      <c r="BO739" s="47"/>
      <c r="BP739" s="47"/>
      <c r="BQ739" s="47"/>
      <c r="BR739" s="47"/>
      <c r="BS739" s="47"/>
      <c r="BT739" s="47"/>
      <c r="BU739" s="47"/>
      <c r="BV739" s="47"/>
      <c r="BW739" s="47"/>
      <c r="BX739" s="47"/>
      <c r="BY739" s="47"/>
      <c r="BZ739" s="47"/>
      <c r="CA739" s="47"/>
      <c r="CB739" s="47"/>
      <c r="CC739" s="47"/>
      <c r="CD739" s="47"/>
      <c r="CE739" s="47"/>
      <c r="CF739" s="47"/>
      <c r="CG739" s="47"/>
      <c r="CH739" s="47"/>
      <c r="CI739" s="47"/>
      <c r="CJ739" s="47"/>
      <c r="CK739" s="47"/>
      <c r="CL739" s="47"/>
    </row>
    <row r="740" spans="1:90" ht="14.25">
      <c r="A740" s="167"/>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D740" s="50"/>
      <c r="AE740" s="50"/>
      <c r="AF740" s="50"/>
      <c r="AG740" s="50"/>
      <c r="AH740" s="50"/>
      <c r="AI740" s="50"/>
      <c r="AJ740" s="50"/>
      <c r="AK740" s="50"/>
      <c r="AL740" s="50"/>
      <c r="AM740" s="50"/>
      <c r="AN740" s="50"/>
      <c r="AO740" s="50"/>
      <c r="AP740" s="50"/>
      <c r="AQ740" s="47"/>
      <c r="AR740" s="47"/>
      <c r="AS740" s="47"/>
      <c r="AT740" s="47"/>
      <c r="AU740" s="47"/>
      <c r="AV740" s="47"/>
      <c r="AW740" s="47"/>
      <c r="AX740" s="47"/>
      <c r="AY740" s="47"/>
      <c r="AZ740" s="47"/>
      <c r="BA740" s="47"/>
      <c r="BB740" s="47"/>
      <c r="BC740" s="47"/>
      <c r="BD740" s="47"/>
      <c r="BE740" s="47"/>
      <c r="BF740" s="47"/>
      <c r="BG740" s="47"/>
      <c r="BH740" s="47"/>
      <c r="BI740" s="47"/>
      <c r="BJ740" s="47"/>
      <c r="BK740" s="47"/>
      <c r="BL740" s="47"/>
      <c r="BM740" s="47"/>
      <c r="BN740" s="47"/>
      <c r="BO740" s="47"/>
      <c r="BP740" s="47"/>
      <c r="BQ740" s="47"/>
      <c r="BR740" s="47"/>
      <c r="BS740" s="47"/>
      <c r="BT740" s="47"/>
      <c r="BU740" s="47"/>
      <c r="BV740" s="47"/>
      <c r="BW740" s="47"/>
      <c r="BX740" s="47"/>
      <c r="BY740" s="47"/>
      <c r="BZ740" s="47"/>
      <c r="CA740" s="47"/>
      <c r="CB740" s="47"/>
      <c r="CC740" s="47"/>
      <c r="CD740" s="47"/>
      <c r="CE740" s="47"/>
      <c r="CF740" s="47"/>
      <c r="CG740" s="47"/>
      <c r="CH740" s="47"/>
      <c r="CI740" s="47"/>
      <c r="CJ740" s="47"/>
      <c r="CK740" s="47"/>
      <c r="CL740" s="47"/>
    </row>
    <row r="741" spans="1:90" ht="14.25">
      <c r="A741" s="167"/>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D741" s="50"/>
      <c r="AE741" s="50"/>
      <c r="AF741" s="50"/>
      <c r="AG741" s="50"/>
      <c r="AH741" s="50"/>
      <c r="AI741" s="50"/>
      <c r="AJ741" s="50"/>
      <c r="AK741" s="50"/>
      <c r="AL741" s="50"/>
      <c r="AM741" s="50"/>
      <c r="AN741" s="50"/>
      <c r="AO741" s="50"/>
      <c r="AP741" s="50"/>
      <c r="AQ741" s="47"/>
      <c r="AR741" s="47"/>
      <c r="AS741" s="47"/>
      <c r="AT741" s="47"/>
      <c r="AU741" s="47"/>
      <c r="AV741" s="47"/>
      <c r="AW741" s="47"/>
      <c r="AX741" s="47"/>
      <c r="AY741" s="47"/>
      <c r="AZ741" s="47"/>
      <c r="BA741" s="47"/>
      <c r="BB741" s="47"/>
      <c r="BC741" s="47"/>
      <c r="BD741" s="47"/>
      <c r="BE741" s="47"/>
      <c r="BF741" s="47"/>
      <c r="BG741" s="47"/>
      <c r="BH741" s="47"/>
      <c r="BI741" s="47"/>
      <c r="BJ741" s="47"/>
      <c r="BK741" s="47"/>
      <c r="BL741" s="47"/>
      <c r="BM741" s="47"/>
      <c r="BN741" s="47"/>
      <c r="BO741" s="47"/>
      <c r="BP741" s="47"/>
      <c r="BQ741" s="47"/>
      <c r="BR741" s="47"/>
      <c r="BS741" s="47"/>
      <c r="BT741" s="47"/>
      <c r="BU741" s="47"/>
      <c r="BV741" s="47"/>
      <c r="BW741" s="47"/>
      <c r="BX741" s="47"/>
      <c r="BY741" s="47"/>
      <c r="BZ741" s="47"/>
      <c r="CA741" s="47"/>
      <c r="CB741" s="47"/>
      <c r="CC741" s="47"/>
      <c r="CD741" s="47"/>
      <c r="CE741" s="47"/>
      <c r="CF741" s="47"/>
      <c r="CG741" s="47"/>
      <c r="CH741" s="47"/>
      <c r="CI741" s="47"/>
      <c r="CJ741" s="47"/>
      <c r="CK741" s="47"/>
      <c r="CL741" s="47"/>
    </row>
    <row r="742" spans="1:90" ht="14.25">
      <c r="A742" s="167"/>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D742" s="50"/>
      <c r="AE742" s="50"/>
      <c r="AF742" s="50"/>
      <c r="AG742" s="50"/>
      <c r="AH742" s="50"/>
      <c r="AI742" s="50"/>
      <c r="AJ742" s="50"/>
      <c r="AK742" s="50"/>
      <c r="AL742" s="50"/>
      <c r="AM742" s="50"/>
      <c r="AN742" s="50"/>
      <c r="AO742" s="50"/>
      <c r="AP742" s="50"/>
      <c r="AQ742" s="47"/>
      <c r="AR742" s="47"/>
      <c r="AS742" s="47"/>
      <c r="AT742" s="47"/>
      <c r="AU742" s="47"/>
      <c r="AV742" s="47"/>
      <c r="AW742" s="47"/>
      <c r="AX742" s="47"/>
      <c r="AY742" s="47"/>
      <c r="AZ742" s="47"/>
      <c r="BA742" s="47"/>
      <c r="BB742" s="47"/>
      <c r="BC742" s="47"/>
      <c r="BD742" s="47"/>
      <c r="BE742" s="47"/>
      <c r="BF742" s="47"/>
      <c r="BG742" s="47"/>
      <c r="BH742" s="47"/>
      <c r="BI742" s="47"/>
      <c r="BJ742" s="47"/>
      <c r="BK742" s="47"/>
      <c r="BL742" s="47"/>
      <c r="BM742" s="47"/>
      <c r="BN742" s="47"/>
      <c r="BO742" s="47"/>
      <c r="BP742" s="47"/>
      <c r="BQ742" s="47"/>
      <c r="BR742" s="47"/>
      <c r="BS742" s="47"/>
      <c r="BT742" s="47"/>
      <c r="BU742" s="47"/>
      <c r="BV742" s="47"/>
      <c r="BW742" s="47"/>
      <c r="BX742" s="47"/>
      <c r="BY742" s="47"/>
      <c r="BZ742" s="47"/>
      <c r="CA742" s="47"/>
      <c r="CB742" s="47"/>
      <c r="CC742" s="47"/>
      <c r="CD742" s="47"/>
      <c r="CE742" s="47"/>
      <c r="CF742" s="47"/>
      <c r="CG742" s="47"/>
      <c r="CH742" s="47"/>
      <c r="CI742" s="47"/>
      <c r="CJ742" s="47"/>
      <c r="CK742" s="47"/>
      <c r="CL742" s="47"/>
    </row>
    <row r="743" spans="1:90" ht="14.25">
      <c r="A743" s="167"/>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D743" s="50"/>
      <c r="AE743" s="50"/>
      <c r="AF743" s="50"/>
      <c r="AG743" s="50"/>
      <c r="AH743" s="50"/>
      <c r="AI743" s="50"/>
      <c r="AJ743" s="50"/>
      <c r="AK743" s="50"/>
      <c r="AL743" s="50"/>
      <c r="AM743" s="50"/>
      <c r="AN743" s="50"/>
      <c r="AO743" s="50"/>
      <c r="AP743" s="50"/>
      <c r="AQ743" s="47"/>
      <c r="AR743" s="47"/>
      <c r="AS743" s="47"/>
      <c r="AT743" s="47"/>
      <c r="AU743" s="47"/>
      <c r="AV743" s="47"/>
      <c r="AW743" s="47"/>
      <c r="AX743" s="47"/>
      <c r="AY743" s="47"/>
      <c r="AZ743" s="47"/>
      <c r="BA743" s="47"/>
      <c r="BB743" s="47"/>
      <c r="BC743" s="47"/>
      <c r="BD743" s="47"/>
      <c r="BE743" s="47"/>
      <c r="BF743" s="47"/>
      <c r="BG743" s="47"/>
      <c r="BH743" s="47"/>
      <c r="BI743" s="47"/>
      <c r="BJ743" s="47"/>
      <c r="BK743" s="47"/>
      <c r="BL743" s="47"/>
      <c r="BM743" s="47"/>
      <c r="BN743" s="47"/>
      <c r="BO743" s="47"/>
      <c r="BP743" s="47"/>
      <c r="BQ743" s="47"/>
      <c r="BR743" s="47"/>
      <c r="BS743" s="47"/>
      <c r="BT743" s="47"/>
      <c r="BU743" s="47"/>
      <c r="BV743" s="47"/>
      <c r="BW743" s="47"/>
      <c r="BX743" s="47"/>
      <c r="BY743" s="47"/>
      <c r="BZ743" s="47"/>
      <c r="CA743" s="47"/>
      <c r="CB743" s="47"/>
      <c r="CC743" s="47"/>
      <c r="CD743" s="47"/>
      <c r="CE743" s="47"/>
      <c r="CF743" s="47"/>
      <c r="CG743" s="47"/>
      <c r="CH743" s="47"/>
      <c r="CI743" s="47"/>
      <c r="CJ743" s="47"/>
      <c r="CK743" s="47"/>
      <c r="CL743" s="47"/>
    </row>
    <row r="744" spans="1:90" ht="14.25">
      <c r="A744" s="167"/>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D744" s="50"/>
      <c r="AE744" s="50"/>
      <c r="AF744" s="50"/>
      <c r="AG744" s="50"/>
      <c r="AH744" s="50"/>
      <c r="AI744" s="50"/>
      <c r="AJ744" s="50"/>
      <c r="AK744" s="50"/>
      <c r="AL744" s="50"/>
      <c r="AM744" s="50"/>
      <c r="AN744" s="50"/>
      <c r="AO744" s="50"/>
      <c r="AP744" s="50"/>
      <c r="AQ744" s="47"/>
      <c r="AR744" s="47"/>
      <c r="AS744" s="47"/>
      <c r="AT744" s="47"/>
      <c r="AU744" s="47"/>
      <c r="AV744" s="47"/>
      <c r="AW744" s="47"/>
      <c r="AX744" s="47"/>
      <c r="AY744" s="47"/>
      <c r="AZ744" s="47"/>
      <c r="BA744" s="47"/>
      <c r="BB744" s="47"/>
      <c r="BC744" s="47"/>
      <c r="BD744" s="47"/>
      <c r="BE744" s="47"/>
      <c r="BF744" s="47"/>
      <c r="BG744" s="47"/>
      <c r="BH744" s="47"/>
      <c r="BI744" s="47"/>
      <c r="BJ744" s="47"/>
      <c r="BK744" s="47"/>
      <c r="BL744" s="47"/>
      <c r="BM744" s="47"/>
      <c r="BN744" s="47"/>
      <c r="BO744" s="47"/>
      <c r="BP744" s="47"/>
      <c r="BQ744" s="47"/>
      <c r="BR744" s="47"/>
      <c r="BS744" s="47"/>
      <c r="BT744" s="47"/>
      <c r="BU744" s="47"/>
      <c r="BV744" s="47"/>
      <c r="BW744" s="47"/>
      <c r="BX744" s="47"/>
      <c r="BY744" s="47"/>
      <c r="BZ744" s="47"/>
      <c r="CA744" s="47"/>
      <c r="CB744" s="47"/>
      <c r="CC744" s="47"/>
      <c r="CD744" s="47"/>
      <c r="CE744" s="47"/>
      <c r="CF744" s="47"/>
      <c r="CG744" s="47"/>
      <c r="CH744" s="47"/>
      <c r="CI744" s="47"/>
      <c r="CJ744" s="47"/>
      <c r="CK744" s="47"/>
      <c r="CL744" s="47"/>
    </row>
    <row r="745" spans="1:90" ht="14.25">
      <c r="A745" s="167"/>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D745" s="50"/>
      <c r="AE745" s="50"/>
      <c r="AF745" s="50"/>
      <c r="AG745" s="50"/>
      <c r="AH745" s="50"/>
      <c r="AI745" s="50"/>
      <c r="AJ745" s="50"/>
      <c r="AK745" s="50"/>
      <c r="AL745" s="50"/>
      <c r="AM745" s="50"/>
      <c r="AN745" s="50"/>
      <c r="AO745" s="50"/>
      <c r="AP745" s="50"/>
      <c r="AQ745" s="47"/>
      <c r="AR745" s="47"/>
      <c r="AS745" s="47"/>
      <c r="AT745" s="47"/>
      <c r="AU745" s="47"/>
      <c r="AV745" s="47"/>
      <c r="AW745" s="47"/>
      <c r="AX745" s="47"/>
      <c r="AY745" s="47"/>
      <c r="AZ745" s="47"/>
      <c r="BA745" s="47"/>
      <c r="BB745" s="47"/>
      <c r="BC745" s="47"/>
      <c r="BD745" s="47"/>
      <c r="BE745" s="47"/>
      <c r="BF745" s="47"/>
      <c r="BG745" s="47"/>
      <c r="BH745" s="47"/>
      <c r="BI745" s="47"/>
      <c r="BJ745" s="47"/>
      <c r="BK745" s="47"/>
      <c r="BL745" s="47"/>
      <c r="BM745" s="47"/>
      <c r="BN745" s="47"/>
      <c r="BO745" s="47"/>
      <c r="BP745" s="47"/>
      <c r="BQ745" s="47"/>
      <c r="BR745" s="47"/>
      <c r="BS745" s="47"/>
      <c r="BT745" s="47"/>
      <c r="BU745" s="47"/>
      <c r="BV745" s="47"/>
      <c r="BW745" s="47"/>
      <c r="BX745" s="47"/>
      <c r="BY745" s="47"/>
      <c r="BZ745" s="47"/>
      <c r="CA745" s="47"/>
      <c r="CB745" s="47"/>
      <c r="CC745" s="47"/>
      <c r="CD745" s="47"/>
      <c r="CE745" s="47"/>
      <c r="CF745" s="47"/>
      <c r="CG745" s="47"/>
      <c r="CH745" s="47"/>
      <c r="CI745" s="47"/>
      <c r="CJ745" s="47"/>
      <c r="CK745" s="47"/>
      <c r="CL745" s="47"/>
    </row>
    <row r="746" spans="1:90" ht="14.25">
      <c r="A746" s="167"/>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D746" s="50"/>
      <c r="AE746" s="50"/>
      <c r="AF746" s="50"/>
      <c r="AG746" s="50"/>
      <c r="AH746" s="50"/>
      <c r="AI746" s="50"/>
      <c r="AJ746" s="50"/>
      <c r="AK746" s="50"/>
      <c r="AL746" s="50"/>
      <c r="AM746" s="50"/>
      <c r="AN746" s="50"/>
      <c r="AO746" s="50"/>
      <c r="AP746" s="50"/>
      <c r="AQ746" s="47"/>
      <c r="AR746" s="47"/>
      <c r="AS746" s="47"/>
      <c r="AT746" s="47"/>
      <c r="AU746" s="47"/>
      <c r="AV746" s="47"/>
      <c r="AW746" s="47"/>
      <c r="AX746" s="47"/>
      <c r="AY746" s="47"/>
      <c r="AZ746" s="47"/>
      <c r="BA746" s="47"/>
      <c r="BB746" s="47"/>
      <c r="BC746" s="47"/>
      <c r="BD746" s="47"/>
      <c r="BE746" s="47"/>
      <c r="BF746" s="47"/>
      <c r="BG746" s="47"/>
      <c r="BH746" s="47"/>
      <c r="BI746" s="47"/>
      <c r="BJ746" s="47"/>
      <c r="BK746" s="47"/>
      <c r="BL746" s="47"/>
      <c r="BM746" s="47"/>
      <c r="BN746" s="47"/>
      <c r="BO746" s="47"/>
      <c r="BP746" s="47"/>
      <c r="BQ746" s="47"/>
      <c r="BR746" s="47"/>
      <c r="BS746" s="47"/>
      <c r="BT746" s="47"/>
      <c r="BU746" s="47"/>
      <c r="BV746" s="47"/>
      <c r="BW746" s="47"/>
      <c r="BX746" s="47"/>
      <c r="BY746" s="47"/>
      <c r="BZ746" s="47"/>
      <c r="CA746" s="47"/>
      <c r="CB746" s="47"/>
      <c r="CC746" s="47"/>
      <c r="CD746" s="47"/>
      <c r="CE746" s="47"/>
      <c r="CF746" s="47"/>
      <c r="CG746" s="47"/>
      <c r="CH746" s="47"/>
      <c r="CI746" s="47"/>
      <c r="CJ746" s="47"/>
      <c r="CK746" s="47"/>
      <c r="CL746" s="47"/>
    </row>
    <row r="747" spans="1:90" ht="14.25">
      <c r="A747" s="167"/>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D747" s="50"/>
      <c r="AE747" s="50"/>
      <c r="AF747" s="50"/>
      <c r="AG747" s="50"/>
      <c r="AH747" s="50"/>
      <c r="AI747" s="50"/>
      <c r="AJ747" s="50"/>
      <c r="AK747" s="50"/>
      <c r="AL747" s="50"/>
      <c r="AM747" s="50"/>
      <c r="AN747" s="50"/>
      <c r="AO747" s="50"/>
      <c r="AP747" s="50"/>
      <c r="AQ747" s="47"/>
      <c r="AR747" s="47"/>
      <c r="AS747" s="47"/>
      <c r="AT747" s="47"/>
      <c r="AU747" s="47"/>
      <c r="AV747" s="47"/>
      <c r="AW747" s="47"/>
      <c r="AX747" s="47"/>
      <c r="AY747" s="47"/>
      <c r="AZ747" s="47"/>
      <c r="BA747" s="47"/>
      <c r="BB747" s="47"/>
      <c r="BC747" s="47"/>
      <c r="BD747" s="47"/>
      <c r="BE747" s="47"/>
      <c r="BF747" s="47"/>
      <c r="BG747" s="47"/>
      <c r="BH747" s="47"/>
      <c r="BI747" s="47"/>
      <c r="BJ747" s="47"/>
      <c r="BK747" s="47"/>
      <c r="BL747" s="47"/>
      <c r="BM747" s="47"/>
      <c r="BN747" s="47"/>
      <c r="BO747" s="47"/>
      <c r="BP747" s="47"/>
      <c r="BQ747" s="47"/>
      <c r="BR747" s="47"/>
      <c r="BS747" s="47"/>
      <c r="BT747" s="47"/>
      <c r="BU747" s="47"/>
      <c r="BV747" s="47"/>
      <c r="BW747" s="47"/>
      <c r="BX747" s="47"/>
      <c r="BY747" s="47"/>
      <c r="BZ747" s="47"/>
      <c r="CA747" s="47"/>
      <c r="CB747" s="47"/>
      <c r="CC747" s="47"/>
      <c r="CD747" s="47"/>
      <c r="CE747" s="47"/>
      <c r="CF747" s="47"/>
      <c r="CG747" s="47"/>
      <c r="CH747" s="47"/>
      <c r="CI747" s="47"/>
      <c r="CJ747" s="47"/>
      <c r="CK747" s="47"/>
      <c r="CL747" s="47"/>
    </row>
    <row r="748" spans="1:90" ht="14.25">
      <c r="A748" s="167"/>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D748" s="50"/>
      <c r="AE748" s="50"/>
      <c r="AF748" s="50"/>
      <c r="AG748" s="50"/>
      <c r="AH748" s="50"/>
      <c r="AI748" s="50"/>
      <c r="AJ748" s="50"/>
      <c r="AK748" s="50"/>
      <c r="AL748" s="50"/>
      <c r="AM748" s="50"/>
      <c r="AN748" s="50"/>
      <c r="AO748" s="50"/>
      <c r="AP748" s="50"/>
      <c r="AQ748" s="47"/>
      <c r="AR748" s="47"/>
      <c r="AS748" s="47"/>
      <c r="AT748" s="47"/>
      <c r="AU748" s="47"/>
      <c r="AV748" s="47"/>
      <c r="AW748" s="47"/>
      <c r="AX748" s="47"/>
      <c r="AY748" s="47"/>
      <c r="AZ748" s="47"/>
      <c r="BA748" s="47"/>
      <c r="BB748" s="47"/>
      <c r="BC748" s="47"/>
      <c r="BD748" s="47"/>
      <c r="BE748" s="47"/>
      <c r="BF748" s="47"/>
      <c r="BG748" s="47"/>
      <c r="BH748" s="47"/>
      <c r="BI748" s="47"/>
      <c r="BJ748" s="47"/>
      <c r="BK748" s="47"/>
      <c r="BL748" s="47"/>
      <c r="BM748" s="47"/>
      <c r="BN748" s="47"/>
      <c r="BO748" s="47"/>
      <c r="BP748" s="47"/>
      <c r="BQ748" s="47"/>
      <c r="BR748" s="47"/>
      <c r="BS748" s="47"/>
      <c r="BT748" s="47"/>
      <c r="BU748" s="47"/>
      <c r="BV748" s="47"/>
      <c r="BW748" s="47"/>
      <c r="BX748" s="47"/>
      <c r="BY748" s="47"/>
      <c r="BZ748" s="47"/>
      <c r="CA748" s="47"/>
      <c r="CB748" s="47"/>
      <c r="CC748" s="47"/>
      <c r="CD748" s="47"/>
      <c r="CE748" s="47"/>
      <c r="CF748" s="47"/>
      <c r="CG748" s="47"/>
      <c r="CH748" s="47"/>
      <c r="CI748" s="47"/>
      <c r="CJ748" s="47"/>
      <c r="CK748" s="47"/>
      <c r="CL748" s="47"/>
    </row>
    <row r="749" spans="1:90" ht="14.25">
      <c r="A749" s="167"/>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D749" s="50"/>
      <c r="AE749" s="50"/>
      <c r="AF749" s="50"/>
      <c r="AG749" s="50"/>
      <c r="AH749" s="50"/>
      <c r="AI749" s="50"/>
      <c r="AJ749" s="50"/>
      <c r="AK749" s="50"/>
      <c r="AL749" s="50"/>
      <c r="AM749" s="50"/>
      <c r="AN749" s="50"/>
      <c r="AO749" s="50"/>
      <c r="AP749" s="50"/>
      <c r="AQ749" s="47"/>
      <c r="AR749" s="47"/>
      <c r="AS749" s="47"/>
      <c r="AT749" s="47"/>
      <c r="AU749" s="47"/>
      <c r="AV749" s="47"/>
      <c r="AW749" s="47"/>
      <c r="AX749" s="47"/>
      <c r="AY749" s="47"/>
      <c r="AZ749" s="47"/>
      <c r="BA749" s="47"/>
      <c r="BB749" s="47"/>
      <c r="BC749" s="47"/>
      <c r="BD749" s="47"/>
      <c r="BE749" s="47"/>
      <c r="BF749" s="47"/>
      <c r="BG749" s="47"/>
      <c r="BH749" s="47"/>
      <c r="BI749" s="47"/>
      <c r="BJ749" s="47"/>
      <c r="BK749" s="47"/>
      <c r="BL749" s="47"/>
      <c r="BM749" s="47"/>
      <c r="BN749" s="47"/>
      <c r="BO749" s="47"/>
      <c r="BP749" s="47"/>
      <c r="BQ749" s="47"/>
      <c r="BR749" s="47"/>
      <c r="BS749" s="47"/>
      <c r="BT749" s="47"/>
      <c r="BU749" s="47"/>
      <c r="BV749" s="47"/>
      <c r="BW749" s="47"/>
      <c r="BX749" s="47"/>
      <c r="BY749" s="47"/>
      <c r="BZ749" s="47"/>
      <c r="CA749" s="47"/>
      <c r="CB749" s="47"/>
      <c r="CC749" s="47"/>
      <c r="CD749" s="47"/>
      <c r="CE749" s="47"/>
      <c r="CF749" s="47"/>
      <c r="CG749" s="47"/>
      <c r="CH749" s="47"/>
      <c r="CI749" s="47"/>
      <c r="CJ749" s="47"/>
      <c r="CK749" s="47"/>
      <c r="CL749" s="47"/>
    </row>
    <row r="750" spans="1:90" ht="14.25">
      <c r="A750" s="167"/>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D750" s="50"/>
      <c r="AE750" s="50"/>
      <c r="AF750" s="50"/>
      <c r="AG750" s="50"/>
      <c r="AH750" s="50"/>
      <c r="AI750" s="50"/>
      <c r="AJ750" s="50"/>
      <c r="AK750" s="50"/>
      <c r="AL750" s="50"/>
      <c r="AM750" s="50"/>
      <c r="AN750" s="50"/>
      <c r="AO750" s="50"/>
      <c r="AP750" s="50"/>
      <c r="AQ750" s="47"/>
      <c r="AR750" s="47"/>
      <c r="AS750" s="47"/>
      <c r="AT750" s="47"/>
      <c r="AU750" s="47"/>
      <c r="AV750" s="47"/>
      <c r="AW750" s="47"/>
      <c r="AX750" s="47"/>
      <c r="AY750" s="47"/>
      <c r="AZ750" s="47"/>
      <c r="BA750" s="47"/>
      <c r="BB750" s="47"/>
      <c r="BC750" s="47"/>
      <c r="BD750" s="47"/>
      <c r="BE750" s="47"/>
      <c r="BF750" s="47"/>
      <c r="BG750" s="47"/>
      <c r="BH750" s="47"/>
      <c r="BI750" s="47"/>
      <c r="BJ750" s="47"/>
      <c r="BK750" s="47"/>
      <c r="BL750" s="47"/>
      <c r="BM750" s="47"/>
      <c r="BN750" s="47"/>
      <c r="BO750" s="47"/>
      <c r="BP750" s="47"/>
      <c r="BQ750" s="47"/>
      <c r="BR750" s="47"/>
      <c r="BS750" s="47"/>
      <c r="BT750" s="47"/>
      <c r="BU750" s="47"/>
      <c r="BV750" s="47"/>
      <c r="BW750" s="47"/>
      <c r="BX750" s="47"/>
      <c r="BY750" s="47"/>
      <c r="BZ750" s="47"/>
      <c r="CA750" s="47"/>
      <c r="CB750" s="47"/>
      <c r="CC750" s="47"/>
      <c r="CD750" s="47"/>
      <c r="CE750" s="47"/>
      <c r="CF750" s="47"/>
      <c r="CG750" s="47"/>
      <c r="CH750" s="47"/>
      <c r="CI750" s="47"/>
      <c r="CJ750" s="47"/>
      <c r="CK750" s="47"/>
      <c r="CL750" s="47"/>
    </row>
    <row r="751" spans="1:90" ht="14.25">
      <c r="A751" s="167"/>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D751" s="50"/>
      <c r="AE751" s="50"/>
      <c r="AF751" s="50"/>
      <c r="AG751" s="50"/>
      <c r="AH751" s="50"/>
      <c r="AI751" s="50"/>
      <c r="AJ751" s="50"/>
      <c r="AK751" s="50"/>
      <c r="AL751" s="50"/>
      <c r="AM751" s="50"/>
      <c r="AN751" s="50"/>
      <c r="AO751" s="50"/>
      <c r="AP751" s="50"/>
      <c r="AQ751" s="47"/>
      <c r="AR751" s="47"/>
      <c r="AS751" s="47"/>
      <c r="AT751" s="47"/>
      <c r="AU751" s="47"/>
      <c r="AV751" s="47"/>
      <c r="AW751" s="47"/>
      <c r="AX751" s="47"/>
      <c r="AY751" s="47"/>
      <c r="AZ751" s="47"/>
      <c r="BA751" s="47"/>
      <c r="BB751" s="47"/>
      <c r="BC751" s="47"/>
      <c r="BD751" s="47"/>
      <c r="BE751" s="47"/>
      <c r="BF751" s="47"/>
      <c r="BG751" s="47"/>
      <c r="BH751" s="47"/>
      <c r="BI751" s="47"/>
      <c r="BJ751" s="47"/>
      <c r="BK751" s="47"/>
      <c r="BL751" s="47"/>
      <c r="BM751" s="47"/>
      <c r="BN751" s="47"/>
      <c r="BO751" s="47"/>
      <c r="BP751" s="47"/>
      <c r="BQ751" s="47"/>
      <c r="BR751" s="47"/>
      <c r="BS751" s="47"/>
      <c r="BT751" s="47"/>
      <c r="BU751" s="47"/>
      <c r="BV751" s="47"/>
      <c r="BW751" s="47"/>
      <c r="BX751" s="47"/>
      <c r="BY751" s="47"/>
      <c r="BZ751" s="47"/>
      <c r="CA751" s="47"/>
      <c r="CB751" s="47"/>
      <c r="CC751" s="47"/>
      <c r="CD751" s="47"/>
      <c r="CE751" s="47"/>
      <c r="CF751" s="47"/>
      <c r="CG751" s="47"/>
      <c r="CH751" s="47"/>
      <c r="CI751" s="47"/>
      <c r="CJ751" s="47"/>
      <c r="CK751" s="47"/>
      <c r="CL751" s="47"/>
    </row>
    <row r="752" spans="1:90" ht="14.25">
      <c r="A752" s="167"/>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D752" s="50"/>
      <c r="AE752" s="50"/>
      <c r="AF752" s="50"/>
      <c r="AG752" s="50"/>
      <c r="AH752" s="50"/>
      <c r="AI752" s="50"/>
      <c r="AJ752" s="50"/>
      <c r="AK752" s="50"/>
      <c r="AL752" s="50"/>
      <c r="AM752" s="50"/>
      <c r="AN752" s="50"/>
      <c r="AO752" s="50"/>
      <c r="AP752" s="50"/>
      <c r="AQ752" s="47"/>
      <c r="AR752" s="47"/>
      <c r="AS752" s="47"/>
      <c r="AT752" s="47"/>
      <c r="AU752" s="47"/>
      <c r="AV752" s="47"/>
      <c r="AW752" s="47"/>
      <c r="AX752" s="47"/>
      <c r="AY752" s="47"/>
      <c r="AZ752" s="47"/>
      <c r="BA752" s="47"/>
      <c r="BB752" s="47"/>
      <c r="BC752" s="47"/>
      <c r="BD752" s="47"/>
      <c r="BE752" s="47"/>
      <c r="BF752" s="47"/>
      <c r="BG752" s="47"/>
      <c r="BH752" s="47"/>
      <c r="BI752" s="47"/>
      <c r="BJ752" s="47"/>
      <c r="BK752" s="47"/>
      <c r="BL752" s="47"/>
      <c r="BM752" s="47"/>
      <c r="BN752" s="47"/>
      <c r="BO752" s="47"/>
      <c r="BP752" s="47"/>
      <c r="BQ752" s="47"/>
      <c r="BR752" s="47"/>
      <c r="BS752" s="47"/>
      <c r="BT752" s="47"/>
      <c r="BU752" s="47"/>
      <c r="BV752" s="47"/>
      <c r="BW752" s="47"/>
      <c r="BX752" s="47"/>
      <c r="BY752" s="47"/>
      <c r="BZ752" s="47"/>
      <c r="CA752" s="47"/>
      <c r="CB752" s="47"/>
      <c r="CC752" s="47"/>
      <c r="CD752" s="47"/>
      <c r="CE752" s="47"/>
      <c r="CF752" s="47"/>
      <c r="CG752" s="47"/>
      <c r="CH752" s="47"/>
      <c r="CI752" s="47"/>
      <c r="CJ752" s="47"/>
      <c r="CK752" s="47"/>
      <c r="CL752" s="47"/>
    </row>
    <row r="753" spans="1:90" ht="14.25">
      <c r="A753" s="167"/>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D753" s="50"/>
      <c r="AE753" s="50"/>
      <c r="AF753" s="50"/>
      <c r="AG753" s="50"/>
      <c r="AH753" s="50"/>
      <c r="AI753" s="50"/>
      <c r="AJ753" s="50"/>
      <c r="AK753" s="50"/>
      <c r="AL753" s="50"/>
      <c r="AM753" s="50"/>
      <c r="AN753" s="50"/>
      <c r="AO753" s="50"/>
      <c r="AP753" s="50"/>
      <c r="AQ753" s="47"/>
      <c r="AR753" s="47"/>
      <c r="AS753" s="47"/>
      <c r="AT753" s="47"/>
      <c r="AU753" s="47"/>
      <c r="AV753" s="47"/>
      <c r="AW753" s="47"/>
      <c r="AX753" s="47"/>
      <c r="AY753" s="47"/>
      <c r="AZ753" s="47"/>
      <c r="BA753" s="47"/>
      <c r="BB753" s="47"/>
      <c r="BC753" s="47"/>
      <c r="BD753" s="47"/>
      <c r="BE753" s="47"/>
      <c r="BF753" s="47"/>
      <c r="BG753" s="47"/>
      <c r="BH753" s="47"/>
      <c r="BI753" s="47"/>
      <c r="BJ753" s="47"/>
      <c r="BK753" s="47"/>
      <c r="BL753" s="47"/>
      <c r="BM753" s="47"/>
      <c r="BN753" s="47"/>
      <c r="BO753" s="47"/>
      <c r="BP753" s="47"/>
      <c r="BQ753" s="47"/>
      <c r="BR753" s="47"/>
      <c r="BS753" s="47"/>
      <c r="BT753" s="47"/>
      <c r="BU753" s="47"/>
      <c r="BV753" s="47"/>
      <c r="BW753" s="47"/>
      <c r="BX753" s="47"/>
      <c r="BY753" s="47"/>
      <c r="BZ753" s="47"/>
      <c r="CA753" s="47"/>
      <c r="CB753" s="47"/>
      <c r="CC753" s="47"/>
      <c r="CD753" s="47"/>
      <c r="CE753" s="47"/>
      <c r="CF753" s="47"/>
      <c r="CG753" s="47"/>
      <c r="CH753" s="47"/>
      <c r="CI753" s="47"/>
      <c r="CJ753" s="47"/>
      <c r="CK753" s="47"/>
      <c r="CL753" s="47"/>
    </row>
    <row r="754" spans="1:90" ht="14.25">
      <c r="A754" s="167"/>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D754" s="50"/>
      <c r="AE754" s="50"/>
      <c r="AF754" s="50"/>
      <c r="AG754" s="50"/>
      <c r="AH754" s="50"/>
      <c r="AI754" s="50"/>
      <c r="AJ754" s="50"/>
      <c r="AK754" s="50"/>
      <c r="AL754" s="50"/>
      <c r="AM754" s="50"/>
      <c r="AN754" s="50"/>
      <c r="AO754" s="50"/>
      <c r="AP754" s="50"/>
      <c r="AQ754" s="47"/>
      <c r="AR754" s="47"/>
      <c r="AS754" s="47"/>
      <c r="AT754" s="47"/>
      <c r="AU754" s="47"/>
      <c r="AV754" s="47"/>
      <c r="AW754" s="47"/>
      <c r="AX754" s="47"/>
      <c r="AY754" s="47"/>
      <c r="AZ754" s="47"/>
      <c r="BA754" s="47"/>
      <c r="BB754" s="47"/>
      <c r="BC754" s="47"/>
      <c r="BD754" s="47"/>
      <c r="BE754" s="47"/>
      <c r="BF754" s="47"/>
      <c r="BG754" s="47"/>
      <c r="BH754" s="47"/>
      <c r="BI754" s="47"/>
      <c r="BJ754" s="47"/>
      <c r="BK754" s="47"/>
      <c r="BL754" s="47"/>
      <c r="BM754" s="47"/>
      <c r="BN754" s="47"/>
      <c r="BO754" s="47"/>
      <c r="BP754" s="47"/>
      <c r="BQ754" s="47"/>
      <c r="BR754" s="47"/>
      <c r="BS754" s="47"/>
      <c r="BT754" s="47"/>
      <c r="BU754" s="47"/>
      <c r="BV754" s="47"/>
      <c r="BW754" s="47"/>
      <c r="BX754" s="47"/>
      <c r="BY754" s="47"/>
      <c r="BZ754" s="47"/>
      <c r="CA754" s="47"/>
      <c r="CB754" s="47"/>
      <c r="CC754" s="47"/>
      <c r="CD754" s="47"/>
      <c r="CE754" s="47"/>
      <c r="CF754" s="47"/>
      <c r="CG754" s="47"/>
      <c r="CH754" s="47"/>
      <c r="CI754" s="47"/>
      <c r="CJ754" s="47"/>
      <c r="CK754" s="47"/>
      <c r="CL754" s="47"/>
    </row>
    <row r="755" spans="1:90" ht="14.25">
      <c r="A755" s="167"/>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D755" s="50"/>
      <c r="AE755" s="50"/>
      <c r="AF755" s="50"/>
      <c r="AG755" s="50"/>
      <c r="AH755" s="50"/>
      <c r="AI755" s="50"/>
      <c r="AJ755" s="50"/>
      <c r="AK755" s="50"/>
      <c r="AL755" s="50"/>
      <c r="AM755" s="50"/>
      <c r="AN755" s="50"/>
      <c r="AO755" s="50"/>
      <c r="AP755" s="50"/>
      <c r="AQ755" s="47"/>
      <c r="AR755" s="47"/>
      <c r="AS755" s="47"/>
      <c r="AT755" s="47"/>
      <c r="AU755" s="47"/>
      <c r="AV755" s="47"/>
      <c r="AW755" s="47"/>
      <c r="AX755" s="47"/>
      <c r="AY755" s="47"/>
      <c r="AZ755" s="47"/>
      <c r="BA755" s="47"/>
      <c r="BB755" s="47"/>
      <c r="BC755" s="47"/>
      <c r="BD755" s="47"/>
      <c r="BE755" s="47"/>
      <c r="BF755" s="47"/>
      <c r="BG755" s="47"/>
      <c r="BH755" s="47"/>
      <c r="BI755" s="47"/>
      <c r="BJ755" s="47"/>
      <c r="BK755" s="47"/>
      <c r="BL755" s="47"/>
      <c r="BM755" s="47"/>
      <c r="BN755" s="47"/>
      <c r="BO755" s="47"/>
      <c r="BP755" s="47"/>
      <c r="BQ755" s="47"/>
      <c r="BR755" s="47"/>
      <c r="BS755" s="47"/>
      <c r="BT755" s="47"/>
      <c r="BU755" s="47"/>
      <c r="BV755" s="47"/>
      <c r="BW755" s="47"/>
      <c r="BX755" s="47"/>
      <c r="BY755" s="47"/>
      <c r="BZ755" s="47"/>
      <c r="CA755" s="47"/>
      <c r="CB755" s="47"/>
      <c r="CC755" s="47"/>
      <c r="CD755" s="47"/>
      <c r="CE755" s="47"/>
      <c r="CF755" s="47"/>
      <c r="CG755" s="47"/>
      <c r="CH755" s="47"/>
      <c r="CI755" s="47"/>
      <c r="CJ755" s="47"/>
      <c r="CK755" s="47"/>
      <c r="CL755" s="47"/>
    </row>
    <row r="756" spans="1:90" ht="14.25">
      <c r="A756" s="167"/>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D756" s="50"/>
      <c r="AE756" s="50"/>
      <c r="AF756" s="50"/>
      <c r="AG756" s="50"/>
      <c r="AH756" s="50"/>
      <c r="AI756" s="50"/>
      <c r="AJ756" s="50"/>
      <c r="AK756" s="50"/>
      <c r="AL756" s="50"/>
      <c r="AM756" s="50"/>
      <c r="AN756" s="50"/>
      <c r="AO756" s="50"/>
      <c r="AP756" s="50"/>
      <c r="AQ756" s="47"/>
      <c r="AR756" s="47"/>
      <c r="AS756" s="47"/>
      <c r="AT756" s="47"/>
      <c r="AU756" s="47"/>
      <c r="AV756" s="47"/>
      <c r="AW756" s="47"/>
      <c r="AX756" s="47"/>
      <c r="AY756" s="47"/>
      <c r="AZ756" s="47"/>
      <c r="BA756" s="47"/>
      <c r="BB756" s="47"/>
      <c r="BC756" s="47"/>
      <c r="BD756" s="47"/>
      <c r="BE756" s="47"/>
      <c r="BF756" s="47"/>
      <c r="BG756" s="47"/>
      <c r="BH756" s="47"/>
      <c r="BI756" s="47"/>
      <c r="BJ756" s="47"/>
      <c r="BK756" s="47"/>
      <c r="BL756" s="47"/>
      <c r="BM756" s="47"/>
      <c r="BN756" s="47"/>
      <c r="BO756" s="47"/>
      <c r="BP756" s="47"/>
      <c r="BQ756" s="47"/>
      <c r="BR756" s="47"/>
      <c r="BS756" s="47"/>
      <c r="BT756" s="47"/>
      <c r="BU756" s="47"/>
      <c r="BV756" s="47"/>
      <c r="BW756" s="47"/>
      <c r="BX756" s="47"/>
      <c r="BY756" s="47"/>
      <c r="BZ756" s="47"/>
      <c r="CA756" s="47"/>
      <c r="CB756" s="47"/>
      <c r="CC756" s="47"/>
      <c r="CD756" s="47"/>
      <c r="CE756" s="47"/>
      <c r="CF756" s="47"/>
      <c r="CG756" s="47"/>
      <c r="CH756" s="47"/>
      <c r="CI756" s="47"/>
      <c r="CJ756" s="47"/>
      <c r="CK756" s="47"/>
      <c r="CL756" s="47"/>
    </row>
    <row r="757" spans="1:90" ht="14.25">
      <c r="A757" s="167"/>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D757" s="50"/>
      <c r="AE757" s="50"/>
      <c r="AF757" s="50"/>
      <c r="AG757" s="50"/>
      <c r="AH757" s="50"/>
      <c r="AI757" s="50"/>
      <c r="AJ757" s="50"/>
      <c r="AK757" s="50"/>
      <c r="AL757" s="50"/>
      <c r="AM757" s="50"/>
      <c r="AN757" s="50"/>
      <c r="AO757" s="50"/>
      <c r="AP757" s="50"/>
      <c r="AQ757" s="47"/>
      <c r="AR757" s="47"/>
      <c r="AS757" s="47"/>
      <c r="AT757" s="47"/>
      <c r="AU757" s="47"/>
      <c r="AV757" s="47"/>
      <c r="AW757" s="47"/>
      <c r="AX757" s="47"/>
      <c r="AY757" s="47"/>
      <c r="AZ757" s="47"/>
      <c r="BA757" s="47"/>
      <c r="BB757" s="47"/>
      <c r="BC757" s="47"/>
      <c r="BD757" s="47"/>
      <c r="BE757" s="47"/>
      <c r="BF757" s="47"/>
      <c r="BG757" s="47"/>
      <c r="BH757" s="47"/>
      <c r="BI757" s="47"/>
      <c r="BJ757" s="47"/>
      <c r="BK757" s="47"/>
      <c r="BL757" s="47"/>
      <c r="BM757" s="47"/>
      <c r="BN757" s="47"/>
      <c r="BO757" s="47"/>
      <c r="BP757" s="47"/>
      <c r="BQ757" s="47"/>
      <c r="BR757" s="47"/>
      <c r="BS757" s="47"/>
      <c r="BT757" s="47"/>
      <c r="BU757" s="47"/>
      <c r="BV757" s="47"/>
      <c r="BW757" s="47"/>
      <c r="BX757" s="47"/>
      <c r="BY757" s="47"/>
      <c r="BZ757" s="47"/>
      <c r="CA757" s="47"/>
      <c r="CB757" s="47"/>
      <c r="CC757" s="47"/>
      <c r="CD757" s="47"/>
      <c r="CE757" s="47"/>
      <c r="CF757" s="47"/>
      <c r="CG757" s="47"/>
      <c r="CH757" s="47"/>
      <c r="CI757" s="47"/>
      <c r="CJ757" s="47"/>
      <c r="CK757" s="47"/>
      <c r="CL757" s="47"/>
    </row>
    <row r="758" spans="1:90" ht="14.25">
      <c r="A758" s="167"/>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D758" s="50"/>
      <c r="AE758" s="50"/>
      <c r="AF758" s="50"/>
      <c r="AG758" s="50"/>
      <c r="AH758" s="50"/>
      <c r="AI758" s="50"/>
      <c r="AJ758" s="50"/>
      <c r="AK758" s="50"/>
      <c r="AL758" s="50"/>
      <c r="AM758" s="50"/>
      <c r="AN758" s="50"/>
      <c r="AO758" s="50"/>
      <c r="AP758" s="50"/>
      <c r="AQ758" s="47"/>
      <c r="AR758" s="47"/>
      <c r="AS758" s="47"/>
      <c r="AT758" s="47"/>
      <c r="AU758" s="47"/>
      <c r="AV758" s="47"/>
      <c r="AW758" s="47"/>
      <c r="AX758" s="47"/>
      <c r="AY758" s="47"/>
      <c r="AZ758" s="47"/>
      <c r="BA758" s="47"/>
      <c r="BB758" s="47"/>
      <c r="BC758" s="47"/>
      <c r="BD758" s="47"/>
      <c r="BE758" s="47"/>
      <c r="BF758" s="47"/>
      <c r="BG758" s="47"/>
      <c r="BH758" s="47"/>
      <c r="BI758" s="47"/>
      <c r="BJ758" s="47"/>
      <c r="BK758" s="47"/>
      <c r="BL758" s="47"/>
      <c r="BM758" s="47"/>
      <c r="BN758" s="47"/>
      <c r="BO758" s="47"/>
      <c r="BP758" s="47"/>
      <c r="BQ758" s="47"/>
      <c r="BR758" s="47"/>
      <c r="BS758" s="47"/>
      <c r="BT758" s="47"/>
      <c r="BU758" s="47"/>
      <c r="BV758" s="47"/>
      <c r="BW758" s="47"/>
      <c r="BX758" s="47"/>
      <c r="BY758" s="47"/>
      <c r="BZ758" s="47"/>
      <c r="CA758" s="47"/>
      <c r="CB758" s="47"/>
      <c r="CC758" s="47"/>
      <c r="CD758" s="47"/>
      <c r="CE758" s="47"/>
      <c r="CF758" s="47"/>
      <c r="CG758" s="47"/>
      <c r="CH758" s="47"/>
      <c r="CI758" s="47"/>
      <c r="CJ758" s="47"/>
      <c r="CK758" s="47"/>
      <c r="CL758" s="47"/>
    </row>
    <row r="759" spans="1:90" ht="14.25">
      <c r="A759" s="167"/>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D759" s="50"/>
      <c r="AE759" s="50"/>
      <c r="AF759" s="50"/>
      <c r="AG759" s="50"/>
      <c r="AH759" s="50"/>
      <c r="AI759" s="50"/>
      <c r="AJ759" s="50"/>
      <c r="AK759" s="50"/>
      <c r="AL759" s="50"/>
      <c r="AM759" s="50"/>
      <c r="AN759" s="50"/>
      <c r="AO759" s="50"/>
      <c r="AP759" s="50"/>
      <c r="AQ759" s="47"/>
      <c r="AR759" s="47"/>
      <c r="AS759" s="47"/>
      <c r="AT759" s="47"/>
      <c r="AU759" s="47"/>
      <c r="AV759" s="47"/>
      <c r="AW759" s="47"/>
      <c r="AX759" s="47"/>
      <c r="AY759" s="47"/>
      <c r="AZ759" s="47"/>
      <c r="BA759" s="47"/>
      <c r="BB759" s="47"/>
      <c r="BC759" s="47"/>
      <c r="BD759" s="47"/>
      <c r="BE759" s="47"/>
      <c r="BF759" s="47"/>
      <c r="BG759" s="47"/>
      <c r="BH759" s="47"/>
      <c r="BI759" s="47"/>
      <c r="BJ759" s="47"/>
      <c r="BK759" s="47"/>
      <c r="BL759" s="47"/>
      <c r="BM759" s="47"/>
      <c r="BN759" s="47"/>
      <c r="BO759" s="47"/>
      <c r="BP759" s="47"/>
      <c r="BQ759" s="47"/>
      <c r="BR759" s="47"/>
      <c r="BS759" s="47"/>
      <c r="BT759" s="47"/>
      <c r="BU759" s="47"/>
      <c r="BV759" s="47"/>
      <c r="BW759" s="47"/>
      <c r="BX759" s="47"/>
      <c r="BY759" s="47"/>
      <c r="BZ759" s="47"/>
      <c r="CA759" s="47"/>
      <c r="CB759" s="47"/>
      <c r="CC759" s="47"/>
      <c r="CD759" s="47"/>
      <c r="CE759" s="47"/>
      <c r="CF759" s="47"/>
      <c r="CG759" s="47"/>
      <c r="CH759" s="47"/>
      <c r="CI759" s="47"/>
      <c r="CJ759" s="47"/>
      <c r="CK759" s="47"/>
      <c r="CL759" s="47"/>
    </row>
    <row r="760" spans="1:90" ht="14.25">
      <c r="A760" s="167"/>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D760" s="50"/>
      <c r="AE760" s="50"/>
      <c r="AF760" s="50"/>
      <c r="AG760" s="50"/>
      <c r="AH760" s="50"/>
      <c r="AI760" s="50"/>
      <c r="AJ760" s="50"/>
      <c r="AK760" s="50"/>
      <c r="AL760" s="50"/>
      <c r="AM760" s="50"/>
      <c r="AN760" s="50"/>
      <c r="AO760" s="50"/>
      <c r="AP760" s="50"/>
      <c r="AQ760" s="47"/>
      <c r="AR760" s="47"/>
      <c r="AS760" s="47"/>
      <c r="AT760" s="47"/>
      <c r="AU760" s="47"/>
      <c r="AV760" s="47"/>
      <c r="AW760" s="47"/>
      <c r="AX760" s="47"/>
      <c r="AY760" s="47"/>
      <c r="AZ760" s="47"/>
      <c r="BA760" s="47"/>
      <c r="BB760" s="47"/>
      <c r="BC760" s="47"/>
      <c r="BD760" s="47"/>
      <c r="BE760" s="47"/>
      <c r="BF760" s="47"/>
      <c r="BG760" s="47"/>
      <c r="BH760" s="47"/>
      <c r="BI760" s="47"/>
      <c r="BJ760" s="47"/>
      <c r="BK760" s="47"/>
      <c r="BL760" s="47"/>
      <c r="BM760" s="47"/>
      <c r="BN760" s="47"/>
      <c r="BO760" s="47"/>
      <c r="BP760" s="47"/>
      <c r="BQ760" s="47"/>
      <c r="BR760" s="47"/>
      <c r="BS760" s="47"/>
      <c r="BT760" s="47"/>
      <c r="BU760" s="47"/>
      <c r="BV760" s="47"/>
      <c r="BW760" s="47"/>
      <c r="BX760" s="47"/>
      <c r="BY760" s="47"/>
      <c r="BZ760" s="47"/>
      <c r="CA760" s="47"/>
      <c r="CB760" s="47"/>
      <c r="CC760" s="47"/>
      <c r="CD760" s="47"/>
      <c r="CE760" s="47"/>
      <c r="CF760" s="47"/>
      <c r="CG760" s="47"/>
      <c r="CH760" s="47"/>
      <c r="CI760" s="47"/>
      <c r="CJ760" s="47"/>
      <c r="CK760" s="47"/>
      <c r="CL760" s="47"/>
    </row>
    <row r="761" spans="1:90" ht="14.25">
      <c r="A761" s="167"/>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D761" s="50"/>
      <c r="AE761" s="50"/>
      <c r="AF761" s="50"/>
      <c r="AG761" s="50"/>
      <c r="AH761" s="50"/>
      <c r="AI761" s="50"/>
      <c r="AJ761" s="50"/>
      <c r="AK761" s="50"/>
      <c r="AL761" s="50"/>
      <c r="AM761" s="50"/>
      <c r="AN761" s="50"/>
      <c r="AO761" s="50"/>
      <c r="AP761" s="50"/>
      <c r="AQ761" s="47"/>
      <c r="AR761" s="47"/>
      <c r="AS761" s="47"/>
      <c r="AT761" s="47"/>
      <c r="AU761" s="47"/>
      <c r="AV761" s="47"/>
      <c r="AW761" s="47"/>
      <c r="AX761" s="47"/>
      <c r="AY761" s="47"/>
      <c r="AZ761" s="47"/>
      <c r="BA761" s="47"/>
      <c r="BB761" s="47"/>
      <c r="BC761" s="47"/>
      <c r="BD761" s="47"/>
      <c r="BE761" s="47"/>
      <c r="BF761" s="47"/>
      <c r="BG761" s="47"/>
      <c r="BH761" s="47"/>
      <c r="BI761" s="47"/>
      <c r="BJ761" s="47"/>
      <c r="BK761" s="47"/>
      <c r="BL761" s="47"/>
      <c r="BM761" s="47"/>
      <c r="BN761" s="47"/>
      <c r="BO761" s="47"/>
      <c r="BP761" s="47"/>
      <c r="BQ761" s="47"/>
      <c r="BR761" s="47"/>
      <c r="BS761" s="47"/>
      <c r="BT761" s="47"/>
      <c r="BU761" s="47"/>
      <c r="BV761" s="47"/>
      <c r="BW761" s="47"/>
      <c r="BX761" s="47"/>
      <c r="BY761" s="47"/>
      <c r="BZ761" s="47"/>
      <c r="CA761" s="47"/>
      <c r="CB761" s="47"/>
      <c r="CC761" s="47"/>
      <c r="CD761" s="47"/>
      <c r="CE761" s="47"/>
      <c r="CF761" s="47"/>
      <c r="CG761" s="47"/>
      <c r="CH761" s="47"/>
      <c r="CI761" s="47"/>
      <c r="CJ761" s="47"/>
      <c r="CK761" s="47"/>
      <c r="CL761" s="47"/>
    </row>
    <row r="762" spans="1:90" ht="14.25">
      <c r="A762" s="167"/>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D762" s="50"/>
      <c r="AE762" s="50"/>
      <c r="AF762" s="50"/>
      <c r="AG762" s="50"/>
      <c r="AH762" s="50"/>
      <c r="AI762" s="50"/>
      <c r="AJ762" s="50"/>
      <c r="AK762" s="50"/>
      <c r="AL762" s="50"/>
      <c r="AM762" s="50"/>
      <c r="AN762" s="50"/>
      <c r="AO762" s="50"/>
      <c r="AP762" s="50"/>
      <c r="AQ762" s="47"/>
      <c r="AR762" s="47"/>
      <c r="AS762" s="47"/>
      <c r="AT762" s="47"/>
      <c r="AU762" s="47"/>
      <c r="AV762" s="47"/>
      <c r="AW762" s="47"/>
      <c r="AX762" s="47"/>
      <c r="AY762" s="47"/>
      <c r="AZ762" s="47"/>
      <c r="BA762" s="47"/>
      <c r="BB762" s="47"/>
      <c r="BC762" s="47"/>
      <c r="BD762" s="47"/>
      <c r="BE762" s="47"/>
      <c r="BF762" s="47"/>
      <c r="BG762" s="47"/>
      <c r="BH762" s="47"/>
      <c r="BI762" s="47"/>
      <c r="BJ762" s="47"/>
      <c r="BK762" s="47"/>
      <c r="BL762" s="47"/>
      <c r="BM762" s="47"/>
      <c r="BN762" s="47"/>
      <c r="BO762" s="47"/>
      <c r="BP762" s="47"/>
      <c r="BQ762" s="47"/>
      <c r="BR762" s="47"/>
      <c r="BS762" s="47"/>
      <c r="BT762" s="47"/>
      <c r="BU762" s="47"/>
      <c r="BV762" s="47"/>
      <c r="BW762" s="47"/>
      <c r="BX762" s="47"/>
      <c r="BY762" s="47"/>
      <c r="BZ762" s="47"/>
      <c r="CA762" s="47"/>
      <c r="CB762" s="47"/>
      <c r="CC762" s="47"/>
      <c r="CD762" s="47"/>
      <c r="CE762" s="47"/>
      <c r="CF762" s="47"/>
      <c r="CG762" s="47"/>
      <c r="CH762" s="47"/>
      <c r="CI762" s="47"/>
      <c r="CJ762" s="47"/>
      <c r="CK762" s="47"/>
      <c r="CL762" s="47"/>
    </row>
    <row r="763" spans="1:90" ht="14.25">
      <c r="A763" s="167"/>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D763" s="50"/>
      <c r="AE763" s="50"/>
      <c r="AF763" s="50"/>
      <c r="AG763" s="50"/>
      <c r="AH763" s="50"/>
      <c r="AI763" s="50"/>
      <c r="AJ763" s="50"/>
      <c r="AK763" s="50"/>
      <c r="AL763" s="50"/>
      <c r="AM763" s="50"/>
      <c r="AN763" s="50"/>
      <c r="AO763" s="50"/>
      <c r="AP763" s="50"/>
      <c r="AQ763" s="47"/>
      <c r="AR763" s="47"/>
      <c r="AS763" s="47"/>
      <c r="AT763" s="47"/>
      <c r="AU763" s="47"/>
      <c r="AV763" s="47"/>
      <c r="AW763" s="47"/>
      <c r="AX763" s="47"/>
      <c r="AY763" s="47"/>
      <c r="AZ763" s="47"/>
      <c r="BA763" s="47"/>
      <c r="BB763" s="47"/>
      <c r="BC763" s="47"/>
      <c r="BD763" s="47"/>
      <c r="BE763" s="47"/>
      <c r="BF763" s="47"/>
      <c r="BG763" s="47"/>
      <c r="BH763" s="47"/>
      <c r="BI763" s="47"/>
      <c r="BJ763" s="47"/>
      <c r="BK763" s="47"/>
      <c r="BL763" s="47"/>
      <c r="BM763" s="47"/>
      <c r="BN763" s="47"/>
      <c r="BO763" s="47"/>
      <c r="BP763" s="47"/>
      <c r="BQ763" s="47"/>
      <c r="BR763" s="47"/>
      <c r="BS763" s="47"/>
      <c r="BT763" s="47"/>
      <c r="BU763" s="47"/>
      <c r="BV763" s="47"/>
      <c r="BW763" s="47"/>
      <c r="BX763" s="47"/>
      <c r="BY763" s="47"/>
      <c r="BZ763" s="47"/>
      <c r="CA763" s="47"/>
      <c r="CB763" s="47"/>
      <c r="CC763" s="47"/>
      <c r="CD763" s="47"/>
      <c r="CE763" s="47"/>
      <c r="CF763" s="47"/>
      <c r="CG763" s="47"/>
      <c r="CH763" s="47"/>
      <c r="CI763" s="47"/>
      <c r="CJ763" s="47"/>
      <c r="CK763" s="47"/>
      <c r="CL763" s="47"/>
    </row>
    <row r="764" spans="1:90" ht="14.25">
      <c r="A764" s="167"/>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D764" s="50"/>
      <c r="AE764" s="50"/>
      <c r="AF764" s="50"/>
      <c r="AG764" s="50"/>
      <c r="AH764" s="50"/>
      <c r="AI764" s="50"/>
      <c r="AJ764" s="50"/>
      <c r="AK764" s="50"/>
      <c r="AL764" s="50"/>
      <c r="AM764" s="50"/>
      <c r="AN764" s="50"/>
      <c r="AO764" s="50"/>
      <c r="AP764" s="50"/>
      <c r="AQ764" s="47"/>
      <c r="AR764" s="47"/>
      <c r="AS764" s="47"/>
      <c r="AT764" s="47"/>
      <c r="AU764" s="47"/>
      <c r="AV764" s="47"/>
      <c r="AW764" s="47"/>
      <c r="AX764" s="47"/>
      <c r="AY764" s="47"/>
      <c r="AZ764" s="47"/>
      <c r="BA764" s="47"/>
      <c r="BB764" s="47"/>
      <c r="BC764" s="47"/>
      <c r="BD764" s="47"/>
      <c r="BE764" s="47"/>
      <c r="BF764" s="47"/>
      <c r="BG764" s="47"/>
      <c r="BH764" s="47"/>
      <c r="BI764" s="47"/>
      <c r="BJ764" s="47"/>
      <c r="BK764" s="47"/>
      <c r="BL764" s="47"/>
      <c r="BM764" s="47"/>
      <c r="BN764" s="47"/>
      <c r="BO764" s="47"/>
      <c r="BP764" s="47"/>
      <c r="BQ764" s="47"/>
      <c r="BR764" s="47"/>
      <c r="BS764" s="47"/>
      <c r="BT764" s="47"/>
      <c r="BU764" s="47"/>
      <c r="BV764" s="47"/>
      <c r="BW764" s="47"/>
      <c r="BX764" s="47"/>
      <c r="BY764" s="47"/>
      <c r="BZ764" s="47"/>
      <c r="CA764" s="47"/>
      <c r="CB764" s="47"/>
      <c r="CC764" s="47"/>
      <c r="CD764" s="47"/>
      <c r="CE764" s="47"/>
      <c r="CF764" s="47"/>
      <c r="CG764" s="47"/>
      <c r="CH764" s="47"/>
      <c r="CI764" s="47"/>
      <c r="CJ764" s="47"/>
      <c r="CK764" s="47"/>
      <c r="CL764" s="47"/>
    </row>
    <row r="765" spans="1:90" ht="14.25">
      <c r="A765" s="167"/>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D765" s="50"/>
      <c r="AE765" s="50"/>
      <c r="AF765" s="50"/>
      <c r="AG765" s="50"/>
      <c r="AH765" s="50"/>
      <c r="AI765" s="50"/>
      <c r="AJ765" s="50"/>
      <c r="AK765" s="50"/>
      <c r="AL765" s="50"/>
      <c r="AM765" s="50"/>
      <c r="AN765" s="50"/>
      <c r="AO765" s="50"/>
      <c r="AP765" s="50"/>
      <c r="AQ765" s="47"/>
      <c r="AR765" s="47"/>
      <c r="AS765" s="47"/>
      <c r="AT765" s="47"/>
      <c r="AU765" s="47"/>
      <c r="AV765" s="47"/>
      <c r="AW765" s="47"/>
      <c r="AX765" s="47"/>
      <c r="AY765" s="47"/>
      <c r="AZ765" s="47"/>
      <c r="BA765" s="47"/>
      <c r="BB765" s="47"/>
      <c r="BC765" s="47"/>
      <c r="BD765" s="47"/>
      <c r="BE765" s="47"/>
      <c r="BF765" s="47"/>
      <c r="BG765" s="47"/>
      <c r="BH765" s="47"/>
      <c r="BI765" s="47"/>
      <c r="BJ765" s="47"/>
      <c r="BK765" s="47"/>
      <c r="BL765" s="47"/>
      <c r="BM765" s="47"/>
      <c r="BN765" s="47"/>
      <c r="BO765" s="47"/>
      <c r="BP765" s="47"/>
      <c r="BQ765" s="47"/>
      <c r="BR765" s="47"/>
      <c r="BS765" s="47"/>
      <c r="BT765" s="47"/>
      <c r="BU765" s="47"/>
      <c r="BV765" s="47"/>
      <c r="BW765" s="47"/>
      <c r="BX765" s="47"/>
      <c r="BY765" s="47"/>
      <c r="BZ765" s="47"/>
      <c r="CA765" s="47"/>
      <c r="CB765" s="47"/>
      <c r="CC765" s="47"/>
      <c r="CD765" s="47"/>
      <c r="CE765" s="47"/>
      <c r="CF765" s="47"/>
      <c r="CG765" s="47"/>
      <c r="CH765" s="47"/>
      <c r="CI765" s="47"/>
      <c r="CJ765" s="47"/>
      <c r="CK765" s="47"/>
      <c r="CL765" s="47"/>
    </row>
    <row r="766" spans="1:90" ht="14.25">
      <c r="A766" s="167"/>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D766" s="50"/>
      <c r="AE766" s="50"/>
      <c r="AF766" s="50"/>
      <c r="AG766" s="50"/>
      <c r="AH766" s="50"/>
      <c r="AI766" s="50"/>
      <c r="AJ766" s="50"/>
      <c r="AK766" s="50"/>
      <c r="AL766" s="50"/>
      <c r="AM766" s="50"/>
      <c r="AN766" s="50"/>
      <c r="AO766" s="50"/>
      <c r="AP766" s="50"/>
      <c r="AQ766" s="47"/>
      <c r="AR766" s="47"/>
      <c r="AS766" s="47"/>
      <c r="AT766" s="47"/>
      <c r="AU766" s="47"/>
      <c r="AV766" s="47"/>
      <c r="AW766" s="47"/>
      <c r="AX766" s="47"/>
      <c r="AY766" s="47"/>
      <c r="AZ766" s="47"/>
      <c r="BA766" s="47"/>
      <c r="BB766" s="47"/>
      <c r="BC766" s="47"/>
      <c r="BD766" s="47"/>
      <c r="BE766" s="47"/>
      <c r="BF766" s="47"/>
      <c r="BG766" s="47"/>
      <c r="BH766" s="47"/>
      <c r="BI766" s="47"/>
      <c r="BJ766" s="47"/>
      <c r="BK766" s="47"/>
      <c r="BL766" s="47"/>
      <c r="BM766" s="47"/>
      <c r="BN766" s="47"/>
      <c r="BO766" s="47"/>
      <c r="BP766" s="47"/>
      <c r="BQ766" s="47"/>
      <c r="BR766" s="47"/>
      <c r="BS766" s="47"/>
      <c r="BT766" s="47"/>
      <c r="BU766" s="47"/>
      <c r="BV766" s="47"/>
      <c r="BW766" s="47"/>
      <c r="BX766" s="47"/>
      <c r="BY766" s="47"/>
      <c r="BZ766" s="47"/>
      <c r="CA766" s="47"/>
      <c r="CB766" s="47"/>
      <c r="CC766" s="47"/>
      <c r="CD766" s="47"/>
      <c r="CE766" s="47"/>
      <c r="CF766" s="47"/>
      <c r="CG766" s="47"/>
      <c r="CH766" s="47"/>
      <c r="CI766" s="47"/>
      <c r="CJ766" s="47"/>
      <c r="CK766" s="47"/>
      <c r="CL766" s="47"/>
    </row>
    <row r="767" spans="1:90" ht="14.25">
      <c r="A767" s="167"/>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D767" s="50"/>
      <c r="AE767" s="50"/>
      <c r="AF767" s="50"/>
      <c r="AG767" s="50"/>
      <c r="AH767" s="50"/>
      <c r="AI767" s="50"/>
      <c r="AJ767" s="50"/>
      <c r="AK767" s="50"/>
      <c r="AL767" s="50"/>
      <c r="AM767" s="50"/>
      <c r="AN767" s="50"/>
      <c r="AO767" s="50"/>
      <c r="AP767" s="50"/>
      <c r="AQ767" s="47"/>
      <c r="AR767" s="47"/>
      <c r="AS767" s="47"/>
      <c r="AT767" s="47"/>
      <c r="AU767" s="47"/>
      <c r="AV767" s="47"/>
      <c r="AW767" s="47"/>
      <c r="AX767" s="47"/>
      <c r="AY767" s="47"/>
      <c r="AZ767" s="47"/>
      <c r="BA767" s="47"/>
      <c r="BB767" s="47"/>
      <c r="BC767" s="47"/>
      <c r="BD767" s="47"/>
      <c r="BE767" s="47"/>
      <c r="BF767" s="47"/>
      <c r="BG767" s="47"/>
      <c r="BH767" s="47"/>
      <c r="BI767" s="47"/>
      <c r="BJ767" s="47"/>
      <c r="BK767" s="47"/>
      <c r="BL767" s="47"/>
      <c r="BM767" s="47"/>
      <c r="BN767" s="47"/>
      <c r="BO767" s="47"/>
      <c r="BP767" s="47"/>
      <c r="BQ767" s="47"/>
      <c r="BR767" s="47"/>
      <c r="BS767" s="47"/>
      <c r="BT767" s="47"/>
      <c r="BU767" s="47"/>
      <c r="BV767" s="47"/>
      <c r="BW767" s="47"/>
      <c r="BX767" s="47"/>
      <c r="BY767" s="47"/>
      <c r="BZ767" s="47"/>
      <c r="CA767" s="47"/>
      <c r="CB767" s="47"/>
      <c r="CC767" s="47"/>
      <c r="CD767" s="47"/>
      <c r="CE767" s="47"/>
      <c r="CF767" s="47"/>
      <c r="CG767" s="47"/>
      <c r="CH767" s="47"/>
      <c r="CI767" s="47"/>
      <c r="CJ767" s="47"/>
      <c r="CK767" s="47"/>
      <c r="CL767" s="47"/>
    </row>
    <row r="768" spans="1:90" ht="14.25">
      <c r="A768" s="167"/>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D768" s="50"/>
      <c r="AE768" s="50"/>
      <c r="AF768" s="50"/>
      <c r="AG768" s="50"/>
      <c r="AH768" s="50"/>
      <c r="AI768" s="50"/>
      <c r="AJ768" s="50"/>
      <c r="AK768" s="50"/>
      <c r="AL768" s="50"/>
      <c r="AM768" s="50"/>
      <c r="AN768" s="50"/>
      <c r="AO768" s="50"/>
      <c r="AP768" s="50"/>
      <c r="AQ768" s="47"/>
      <c r="AR768" s="47"/>
      <c r="AS768" s="47"/>
      <c r="AT768" s="47"/>
      <c r="AU768" s="47"/>
      <c r="AV768" s="47"/>
      <c r="AW768" s="47"/>
      <c r="AX768" s="47"/>
      <c r="AY768" s="47"/>
      <c r="AZ768" s="47"/>
      <c r="BA768" s="47"/>
      <c r="BB768" s="47"/>
      <c r="BC768" s="47"/>
      <c r="BD768" s="47"/>
      <c r="BE768" s="47"/>
      <c r="BF768" s="47"/>
      <c r="BG768" s="47"/>
      <c r="BH768" s="47"/>
      <c r="BI768" s="47"/>
      <c r="BJ768" s="47"/>
      <c r="BK768" s="47"/>
      <c r="BL768" s="47"/>
      <c r="BM768" s="47"/>
      <c r="BN768" s="47"/>
      <c r="BO768" s="47"/>
      <c r="BP768" s="47"/>
      <c r="BQ768" s="47"/>
      <c r="BR768" s="47"/>
      <c r="BS768" s="47"/>
      <c r="BT768" s="47"/>
      <c r="BU768" s="47"/>
      <c r="BV768" s="47"/>
      <c r="BW768" s="47"/>
      <c r="BX768" s="47"/>
      <c r="BY768" s="47"/>
      <c r="BZ768" s="47"/>
      <c r="CA768" s="47"/>
      <c r="CB768" s="47"/>
      <c r="CC768" s="47"/>
      <c r="CD768" s="47"/>
      <c r="CE768" s="47"/>
      <c r="CF768" s="47"/>
      <c r="CG768" s="47"/>
      <c r="CH768" s="47"/>
      <c r="CI768" s="47"/>
      <c r="CJ768" s="47"/>
      <c r="CK768" s="47"/>
      <c r="CL768" s="47"/>
    </row>
    <row r="769" spans="1:90" ht="14.25">
      <c r="A769" s="167"/>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D769" s="50"/>
      <c r="AE769" s="50"/>
      <c r="AF769" s="50"/>
      <c r="AG769" s="50"/>
      <c r="AH769" s="50"/>
      <c r="AI769" s="50"/>
      <c r="AJ769" s="50"/>
      <c r="AK769" s="50"/>
      <c r="AL769" s="50"/>
      <c r="AM769" s="50"/>
      <c r="AN769" s="50"/>
      <c r="AO769" s="50"/>
      <c r="AP769" s="50"/>
      <c r="AQ769" s="47"/>
      <c r="AR769" s="47"/>
      <c r="AS769" s="47"/>
      <c r="AT769" s="47"/>
      <c r="AU769" s="47"/>
      <c r="AV769" s="47"/>
      <c r="AW769" s="47"/>
      <c r="AX769" s="47"/>
      <c r="AY769" s="47"/>
      <c r="AZ769" s="47"/>
      <c r="BA769" s="47"/>
      <c r="BB769" s="47"/>
      <c r="BC769" s="47"/>
      <c r="BD769" s="47"/>
      <c r="BE769" s="47"/>
      <c r="BF769" s="47"/>
      <c r="BG769" s="47"/>
      <c r="BH769" s="47"/>
      <c r="BI769" s="47"/>
      <c r="BJ769" s="47"/>
      <c r="BK769" s="47"/>
      <c r="BL769" s="47"/>
      <c r="BM769" s="47"/>
      <c r="BN769" s="47"/>
      <c r="BO769" s="47"/>
      <c r="BP769" s="47"/>
      <c r="BQ769" s="47"/>
      <c r="BR769" s="47"/>
      <c r="BS769" s="47"/>
      <c r="BT769" s="47"/>
      <c r="BU769" s="47"/>
      <c r="BV769" s="47"/>
      <c r="BW769" s="47"/>
      <c r="BX769" s="47"/>
      <c r="BY769" s="47"/>
      <c r="BZ769" s="47"/>
      <c r="CA769" s="47"/>
      <c r="CB769" s="47"/>
      <c r="CC769" s="47"/>
      <c r="CD769" s="47"/>
      <c r="CE769" s="47"/>
      <c r="CF769" s="47"/>
      <c r="CG769" s="47"/>
      <c r="CH769" s="47"/>
      <c r="CI769" s="47"/>
      <c r="CJ769" s="47"/>
      <c r="CK769" s="47"/>
      <c r="CL769" s="47"/>
    </row>
    <row r="770" spans="1:90" ht="14.25">
      <c r="A770" s="167"/>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D770" s="50"/>
      <c r="AE770" s="50"/>
      <c r="AF770" s="50"/>
      <c r="AG770" s="50"/>
      <c r="AH770" s="50"/>
      <c r="AI770" s="50"/>
      <c r="AJ770" s="50"/>
      <c r="AK770" s="50"/>
      <c r="AL770" s="50"/>
      <c r="AM770" s="50"/>
      <c r="AN770" s="50"/>
      <c r="AO770" s="50"/>
      <c r="AP770" s="50"/>
      <c r="AQ770" s="47"/>
      <c r="AR770" s="47"/>
      <c r="AS770" s="47"/>
      <c r="AT770" s="47"/>
      <c r="AU770" s="47"/>
      <c r="AV770" s="47"/>
      <c r="AW770" s="47"/>
      <c r="AX770" s="47"/>
      <c r="AY770" s="47"/>
      <c r="AZ770" s="47"/>
      <c r="BA770" s="47"/>
      <c r="BB770" s="47"/>
      <c r="BC770" s="47"/>
      <c r="BD770" s="47"/>
      <c r="BE770" s="47"/>
      <c r="BF770" s="47"/>
      <c r="BG770" s="47"/>
      <c r="BH770" s="47"/>
      <c r="BI770" s="47"/>
      <c r="BJ770" s="47"/>
      <c r="BK770" s="47"/>
      <c r="BL770" s="47"/>
      <c r="BM770" s="47"/>
      <c r="BN770" s="47"/>
      <c r="BO770" s="47"/>
      <c r="BP770" s="47"/>
      <c r="BQ770" s="47"/>
      <c r="BR770" s="47"/>
      <c r="BS770" s="47"/>
      <c r="BT770" s="47"/>
      <c r="BU770" s="47"/>
      <c r="BV770" s="47"/>
      <c r="BW770" s="47"/>
      <c r="BX770" s="47"/>
      <c r="BY770" s="47"/>
      <c r="BZ770" s="47"/>
      <c r="CA770" s="47"/>
      <c r="CB770" s="47"/>
      <c r="CC770" s="47"/>
      <c r="CD770" s="47"/>
      <c r="CE770" s="47"/>
      <c r="CF770" s="47"/>
      <c r="CG770" s="47"/>
      <c r="CH770" s="47"/>
      <c r="CI770" s="47"/>
      <c r="CJ770" s="47"/>
      <c r="CK770" s="47"/>
      <c r="CL770" s="47"/>
    </row>
    <row r="771" spans="1:90" ht="14.25">
      <c r="A771" s="167"/>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D771" s="50"/>
      <c r="AE771" s="50"/>
      <c r="AF771" s="50"/>
      <c r="AG771" s="50"/>
      <c r="AH771" s="50"/>
      <c r="AI771" s="50"/>
      <c r="AJ771" s="50"/>
      <c r="AK771" s="50"/>
      <c r="AL771" s="50"/>
      <c r="AM771" s="50"/>
      <c r="AN771" s="50"/>
      <c r="AO771" s="50"/>
      <c r="AP771" s="50"/>
      <c r="AQ771" s="47"/>
      <c r="AR771" s="47"/>
      <c r="AS771" s="47"/>
      <c r="AT771" s="47"/>
      <c r="AU771" s="47"/>
      <c r="AV771" s="47"/>
      <c r="AW771" s="47"/>
      <c r="AX771" s="47"/>
      <c r="AY771" s="47"/>
      <c r="AZ771" s="47"/>
      <c r="BA771" s="47"/>
      <c r="BB771" s="47"/>
      <c r="BC771" s="47"/>
      <c r="BD771" s="47"/>
      <c r="BE771" s="47"/>
      <c r="BF771" s="47"/>
      <c r="BG771" s="47"/>
      <c r="BH771" s="47"/>
      <c r="BI771" s="47"/>
      <c r="BJ771" s="47"/>
      <c r="BK771" s="47"/>
      <c r="BL771" s="47"/>
      <c r="BM771" s="47"/>
      <c r="BN771" s="47"/>
      <c r="BO771" s="47"/>
      <c r="BP771" s="47"/>
      <c r="BQ771" s="47"/>
      <c r="BR771" s="47"/>
      <c r="BS771" s="47"/>
      <c r="BT771" s="47"/>
      <c r="BU771" s="47"/>
      <c r="BV771" s="47"/>
      <c r="BW771" s="47"/>
      <c r="BX771" s="47"/>
      <c r="BY771" s="47"/>
      <c r="BZ771" s="47"/>
      <c r="CA771" s="47"/>
      <c r="CB771" s="47"/>
      <c r="CC771" s="47"/>
      <c r="CD771" s="47"/>
      <c r="CE771" s="47"/>
      <c r="CF771" s="47"/>
      <c r="CG771" s="47"/>
      <c r="CH771" s="47"/>
      <c r="CI771" s="47"/>
      <c r="CJ771" s="47"/>
      <c r="CK771" s="47"/>
      <c r="CL771" s="47"/>
    </row>
    <row r="772" spans="1:90" ht="14.25">
      <c r="A772" s="167"/>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D772" s="50"/>
      <c r="AE772" s="50"/>
      <c r="AF772" s="50"/>
      <c r="AG772" s="50"/>
      <c r="AH772" s="50"/>
      <c r="AI772" s="50"/>
      <c r="AJ772" s="50"/>
      <c r="AK772" s="50"/>
      <c r="AL772" s="50"/>
      <c r="AM772" s="50"/>
      <c r="AN772" s="50"/>
      <c r="AO772" s="50"/>
      <c r="AP772" s="50"/>
      <c r="AQ772" s="47"/>
      <c r="AR772" s="47"/>
      <c r="AS772" s="47"/>
      <c r="AT772" s="47"/>
      <c r="AU772" s="47"/>
      <c r="AV772" s="47"/>
      <c r="AW772" s="47"/>
      <c r="AX772" s="47"/>
      <c r="AY772" s="47"/>
      <c r="AZ772" s="47"/>
      <c r="BA772" s="47"/>
      <c r="BB772" s="47"/>
      <c r="BC772" s="47"/>
      <c r="BD772" s="47"/>
      <c r="BE772" s="47"/>
      <c r="BF772" s="47"/>
      <c r="BG772" s="47"/>
      <c r="BH772" s="47"/>
      <c r="BI772" s="47"/>
      <c r="BJ772" s="47"/>
      <c r="BK772" s="47"/>
      <c r="BL772" s="47"/>
      <c r="BM772" s="47"/>
      <c r="BN772" s="47"/>
      <c r="BO772" s="47"/>
      <c r="BP772" s="47"/>
      <c r="BQ772" s="47"/>
      <c r="BR772" s="47"/>
      <c r="BS772" s="47"/>
      <c r="BT772" s="47"/>
      <c r="BU772" s="47"/>
      <c r="BV772" s="47"/>
      <c r="BW772" s="47"/>
      <c r="BX772" s="47"/>
      <c r="BY772" s="47"/>
      <c r="BZ772" s="47"/>
      <c r="CA772" s="47"/>
      <c r="CB772" s="47"/>
      <c r="CC772" s="47"/>
      <c r="CD772" s="47"/>
      <c r="CE772" s="47"/>
      <c r="CF772" s="47"/>
      <c r="CG772" s="47"/>
      <c r="CH772" s="47"/>
      <c r="CI772" s="47"/>
      <c r="CJ772" s="47"/>
      <c r="CK772" s="47"/>
      <c r="CL772" s="47"/>
    </row>
    <row r="773" spans="1:90" ht="14.25">
      <c r="A773" s="167"/>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D773" s="50"/>
      <c r="AE773" s="50"/>
      <c r="AF773" s="50"/>
      <c r="AG773" s="50"/>
      <c r="AH773" s="50"/>
      <c r="AI773" s="50"/>
      <c r="AJ773" s="50"/>
      <c r="AK773" s="50"/>
      <c r="AL773" s="50"/>
      <c r="AM773" s="50"/>
      <c r="AN773" s="50"/>
      <c r="AO773" s="50"/>
      <c r="AP773" s="50"/>
      <c r="AQ773" s="47"/>
      <c r="AR773" s="47"/>
      <c r="AS773" s="47"/>
      <c r="AT773" s="47"/>
      <c r="AU773" s="47"/>
      <c r="AV773" s="47"/>
      <c r="AW773" s="47"/>
      <c r="AX773" s="47"/>
      <c r="AY773" s="47"/>
      <c r="AZ773" s="47"/>
      <c r="BA773" s="47"/>
      <c r="BB773" s="47"/>
      <c r="BC773" s="47"/>
      <c r="BD773" s="47"/>
      <c r="BE773" s="47"/>
      <c r="BF773" s="47"/>
      <c r="BG773" s="47"/>
      <c r="BH773" s="47"/>
      <c r="BI773" s="47"/>
      <c r="BJ773" s="47"/>
      <c r="BK773" s="47"/>
      <c r="BL773" s="47"/>
      <c r="BM773" s="47"/>
      <c r="BN773" s="47"/>
      <c r="BO773" s="47"/>
      <c r="BP773" s="47"/>
      <c r="BQ773" s="47"/>
      <c r="BR773" s="47"/>
      <c r="BS773" s="47"/>
      <c r="BT773" s="47"/>
      <c r="BU773" s="47"/>
      <c r="BV773" s="47"/>
      <c r="BW773" s="47"/>
      <c r="BX773" s="47"/>
      <c r="BY773" s="47"/>
      <c r="BZ773" s="47"/>
      <c r="CA773" s="47"/>
      <c r="CB773" s="47"/>
      <c r="CC773" s="47"/>
      <c r="CD773" s="47"/>
      <c r="CE773" s="47"/>
      <c r="CF773" s="47"/>
      <c r="CG773" s="47"/>
      <c r="CH773" s="47"/>
      <c r="CI773" s="47"/>
      <c r="CJ773" s="47"/>
      <c r="CK773" s="47"/>
      <c r="CL773" s="47"/>
    </row>
    <row r="774" spans="1:90" ht="14.25">
      <c r="A774" s="167"/>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D774" s="50"/>
      <c r="AE774" s="50"/>
      <c r="AF774" s="50"/>
      <c r="AG774" s="50"/>
      <c r="AH774" s="50"/>
      <c r="AI774" s="50"/>
      <c r="AJ774" s="50"/>
      <c r="AK774" s="50"/>
      <c r="AL774" s="50"/>
      <c r="AM774" s="50"/>
      <c r="AN774" s="50"/>
      <c r="AO774" s="50"/>
      <c r="AP774" s="50"/>
      <c r="AQ774" s="47"/>
      <c r="AR774" s="47"/>
      <c r="AS774" s="47"/>
      <c r="AT774" s="47"/>
      <c r="AU774" s="47"/>
      <c r="AV774" s="47"/>
      <c r="AW774" s="47"/>
      <c r="AX774" s="47"/>
      <c r="AY774" s="47"/>
      <c r="AZ774" s="47"/>
      <c r="BA774" s="47"/>
      <c r="BB774" s="47"/>
      <c r="BC774" s="47"/>
      <c r="BD774" s="47"/>
      <c r="BE774" s="47"/>
      <c r="BF774" s="47"/>
      <c r="BG774" s="47"/>
      <c r="BH774" s="47"/>
      <c r="BI774" s="47"/>
      <c r="BJ774" s="47"/>
      <c r="BK774" s="47"/>
      <c r="BL774" s="47"/>
      <c r="BM774" s="47"/>
      <c r="BN774" s="47"/>
      <c r="BO774" s="47"/>
      <c r="BP774" s="47"/>
      <c r="BQ774" s="47"/>
      <c r="BR774" s="47"/>
      <c r="BS774" s="47"/>
      <c r="BT774" s="47"/>
      <c r="BU774" s="47"/>
      <c r="BV774" s="47"/>
      <c r="BW774" s="47"/>
      <c r="BX774" s="47"/>
      <c r="BY774" s="47"/>
      <c r="BZ774" s="47"/>
      <c r="CA774" s="47"/>
      <c r="CB774" s="47"/>
      <c r="CC774" s="47"/>
      <c r="CD774" s="47"/>
      <c r="CE774" s="47"/>
      <c r="CF774" s="47"/>
      <c r="CG774" s="47"/>
      <c r="CH774" s="47"/>
      <c r="CI774" s="47"/>
      <c r="CJ774" s="47"/>
      <c r="CK774" s="47"/>
      <c r="CL774" s="47"/>
    </row>
    <row r="775" spans="1:90" ht="14.25">
      <c r="A775" s="167"/>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D775" s="50"/>
      <c r="AE775" s="50"/>
      <c r="AF775" s="50"/>
      <c r="AG775" s="50"/>
      <c r="AH775" s="50"/>
      <c r="AI775" s="50"/>
      <c r="AJ775" s="50"/>
      <c r="AK775" s="50"/>
      <c r="AL775" s="50"/>
      <c r="AM775" s="50"/>
      <c r="AN775" s="50"/>
      <c r="AO775" s="50"/>
      <c r="AP775" s="50"/>
      <c r="AQ775" s="47"/>
      <c r="AR775" s="47"/>
      <c r="AS775" s="47"/>
      <c r="AT775" s="47"/>
      <c r="AU775" s="47"/>
      <c r="AV775" s="47"/>
      <c r="AW775" s="47"/>
      <c r="AX775" s="47"/>
      <c r="AY775" s="47"/>
      <c r="AZ775" s="47"/>
      <c r="BA775" s="47"/>
      <c r="BB775" s="47"/>
      <c r="BC775" s="47"/>
      <c r="BD775" s="47"/>
      <c r="BE775" s="47"/>
      <c r="BF775" s="47"/>
      <c r="BG775" s="47"/>
      <c r="BH775" s="47"/>
      <c r="BI775" s="47"/>
      <c r="BJ775" s="47"/>
      <c r="BK775" s="47"/>
      <c r="BL775" s="47"/>
      <c r="BM775" s="47"/>
      <c r="BN775" s="47"/>
      <c r="BO775" s="47"/>
      <c r="BP775" s="47"/>
      <c r="BQ775" s="47"/>
      <c r="BR775" s="47"/>
      <c r="BS775" s="47"/>
      <c r="BT775" s="47"/>
      <c r="BU775" s="47"/>
      <c r="BV775" s="47"/>
      <c r="BW775" s="47"/>
      <c r="BX775" s="47"/>
      <c r="BY775" s="47"/>
      <c r="BZ775" s="47"/>
      <c r="CA775" s="47"/>
      <c r="CB775" s="47"/>
      <c r="CC775" s="47"/>
      <c r="CD775" s="47"/>
      <c r="CE775" s="47"/>
      <c r="CF775" s="47"/>
      <c r="CG775" s="47"/>
      <c r="CH775" s="47"/>
      <c r="CI775" s="47"/>
      <c r="CJ775" s="47"/>
      <c r="CK775" s="47"/>
      <c r="CL775" s="47"/>
    </row>
    <row r="776" spans="1:90" ht="14.25">
      <c r="A776" s="167"/>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D776" s="50"/>
      <c r="AE776" s="50"/>
      <c r="AF776" s="50"/>
      <c r="AG776" s="50"/>
      <c r="AH776" s="50"/>
      <c r="AI776" s="50"/>
      <c r="AJ776" s="50"/>
      <c r="AK776" s="50"/>
      <c r="AL776" s="50"/>
      <c r="AM776" s="50"/>
      <c r="AN776" s="50"/>
      <c r="AO776" s="50"/>
      <c r="AP776" s="50"/>
      <c r="AQ776" s="47"/>
      <c r="AR776" s="47"/>
      <c r="AS776" s="47"/>
      <c r="AT776" s="47"/>
      <c r="AU776" s="47"/>
      <c r="AV776" s="47"/>
      <c r="AW776" s="47"/>
      <c r="AX776" s="47"/>
      <c r="AY776" s="47"/>
      <c r="AZ776" s="47"/>
      <c r="BA776" s="47"/>
      <c r="BB776" s="47"/>
      <c r="BC776" s="47"/>
      <c r="BD776" s="47"/>
      <c r="BE776" s="47"/>
      <c r="BF776" s="47"/>
      <c r="BG776" s="47"/>
      <c r="BH776" s="47"/>
      <c r="BI776" s="47"/>
      <c r="BJ776" s="47"/>
      <c r="BK776" s="47"/>
      <c r="BL776" s="47"/>
      <c r="BM776" s="47"/>
      <c r="BN776" s="47"/>
      <c r="BO776" s="47"/>
      <c r="BP776" s="47"/>
      <c r="BQ776" s="47"/>
      <c r="BR776" s="47"/>
      <c r="BS776" s="47"/>
      <c r="BT776" s="47"/>
      <c r="BU776" s="47"/>
      <c r="BV776" s="47"/>
      <c r="BW776" s="47"/>
      <c r="BX776" s="47"/>
      <c r="BY776" s="47"/>
      <c r="BZ776" s="47"/>
      <c r="CA776" s="47"/>
      <c r="CB776" s="47"/>
      <c r="CC776" s="47"/>
      <c r="CD776" s="47"/>
      <c r="CE776" s="47"/>
      <c r="CF776" s="47"/>
      <c r="CG776" s="47"/>
      <c r="CH776" s="47"/>
      <c r="CI776" s="47"/>
      <c r="CJ776" s="47"/>
      <c r="CK776" s="47"/>
      <c r="CL776" s="47"/>
    </row>
    <row r="777" spans="1:90" ht="14.25">
      <c r="A777" s="167"/>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D777" s="50"/>
      <c r="AE777" s="50"/>
      <c r="AF777" s="50"/>
      <c r="AG777" s="50"/>
      <c r="AH777" s="50"/>
      <c r="AI777" s="50"/>
      <c r="AJ777" s="50"/>
      <c r="AK777" s="50"/>
      <c r="AL777" s="50"/>
      <c r="AM777" s="50"/>
      <c r="AN777" s="50"/>
      <c r="AO777" s="50"/>
      <c r="AP777" s="50"/>
      <c r="AQ777" s="47"/>
      <c r="AR777" s="47"/>
      <c r="AS777" s="47"/>
      <c r="AT777" s="47"/>
      <c r="AU777" s="47"/>
      <c r="AV777" s="47"/>
      <c r="AW777" s="47"/>
      <c r="AX777" s="47"/>
      <c r="AY777" s="47"/>
      <c r="AZ777" s="47"/>
      <c r="BA777" s="47"/>
      <c r="BB777" s="47"/>
      <c r="BC777" s="47"/>
      <c r="BD777" s="47"/>
      <c r="BE777" s="47"/>
      <c r="BF777" s="47"/>
      <c r="BG777" s="47"/>
      <c r="BH777" s="47"/>
      <c r="BI777" s="47"/>
      <c r="BJ777" s="47"/>
      <c r="BK777" s="47"/>
      <c r="BL777" s="47"/>
      <c r="BM777" s="47"/>
      <c r="BN777" s="47"/>
      <c r="BO777" s="47"/>
      <c r="BP777" s="47"/>
      <c r="BQ777" s="47"/>
      <c r="BR777" s="47"/>
      <c r="BS777" s="47"/>
      <c r="BT777" s="47"/>
      <c r="BU777" s="47"/>
      <c r="BV777" s="47"/>
      <c r="BW777" s="47"/>
      <c r="BX777" s="47"/>
      <c r="BY777" s="47"/>
      <c r="BZ777" s="47"/>
      <c r="CA777" s="47"/>
      <c r="CB777" s="47"/>
      <c r="CC777" s="47"/>
      <c r="CD777" s="47"/>
      <c r="CE777" s="47"/>
      <c r="CF777" s="47"/>
      <c r="CG777" s="47"/>
      <c r="CH777" s="47"/>
      <c r="CI777" s="47"/>
      <c r="CJ777" s="47"/>
      <c r="CK777" s="47"/>
      <c r="CL777" s="47"/>
    </row>
    <row r="778" spans="1:90" ht="14.25">
      <c r="A778" s="167"/>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D778" s="50"/>
      <c r="AE778" s="50"/>
      <c r="AF778" s="50"/>
      <c r="AG778" s="50"/>
      <c r="AH778" s="50"/>
      <c r="AI778" s="50"/>
      <c r="AJ778" s="50"/>
      <c r="AK778" s="50"/>
      <c r="AL778" s="50"/>
      <c r="AM778" s="50"/>
      <c r="AN778" s="50"/>
      <c r="AO778" s="50"/>
      <c r="AP778" s="50"/>
      <c r="AQ778" s="47"/>
      <c r="AR778" s="47"/>
      <c r="AS778" s="47"/>
      <c r="AT778" s="47"/>
      <c r="AU778" s="47"/>
      <c r="AV778" s="47"/>
      <c r="AW778" s="47"/>
      <c r="AX778" s="47"/>
      <c r="AY778" s="47"/>
      <c r="AZ778" s="47"/>
      <c r="BA778" s="47"/>
      <c r="BB778" s="47"/>
      <c r="BC778" s="47"/>
      <c r="BD778" s="47"/>
      <c r="BE778" s="47"/>
      <c r="BF778" s="47"/>
      <c r="BG778" s="47"/>
      <c r="BH778" s="47"/>
      <c r="BI778" s="47"/>
      <c r="BJ778" s="47"/>
      <c r="BK778" s="47"/>
      <c r="BL778" s="47"/>
      <c r="BM778" s="47"/>
      <c r="BN778" s="47"/>
      <c r="BO778" s="47"/>
      <c r="BP778" s="47"/>
      <c r="BQ778" s="47"/>
      <c r="BR778" s="47"/>
      <c r="BS778" s="47"/>
      <c r="BT778" s="47"/>
      <c r="BU778" s="47"/>
      <c r="BV778" s="47"/>
      <c r="BW778" s="47"/>
      <c r="BX778" s="47"/>
      <c r="BY778" s="47"/>
      <c r="BZ778" s="47"/>
      <c r="CA778" s="47"/>
      <c r="CB778" s="47"/>
      <c r="CC778" s="47"/>
      <c r="CD778" s="47"/>
      <c r="CE778" s="47"/>
      <c r="CF778" s="47"/>
      <c r="CG778" s="47"/>
      <c r="CH778" s="47"/>
      <c r="CI778" s="47"/>
      <c r="CJ778" s="47"/>
      <c r="CK778" s="47"/>
      <c r="CL778" s="47"/>
    </row>
    <row r="779" spans="1:90" ht="14.25">
      <c r="A779" s="167"/>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D779" s="50"/>
      <c r="AE779" s="50"/>
      <c r="AF779" s="50"/>
      <c r="AG779" s="50"/>
      <c r="AH779" s="50"/>
      <c r="AI779" s="50"/>
      <c r="AJ779" s="50"/>
      <c r="AK779" s="50"/>
      <c r="AL779" s="50"/>
      <c r="AM779" s="50"/>
      <c r="AN779" s="50"/>
      <c r="AO779" s="50"/>
      <c r="AP779" s="50"/>
      <c r="AQ779" s="47"/>
      <c r="AR779" s="47"/>
      <c r="AS779" s="47"/>
      <c r="AT779" s="47"/>
      <c r="AU779" s="47"/>
      <c r="AV779" s="47"/>
      <c r="AW779" s="47"/>
      <c r="AX779" s="47"/>
      <c r="AY779" s="47"/>
      <c r="AZ779" s="47"/>
      <c r="BA779" s="47"/>
      <c r="BB779" s="47"/>
      <c r="BC779" s="47"/>
      <c r="BD779" s="47"/>
      <c r="BE779" s="47"/>
      <c r="BF779" s="47"/>
      <c r="BG779" s="47"/>
      <c r="BH779" s="47"/>
      <c r="BI779" s="47"/>
      <c r="BJ779" s="47"/>
      <c r="BK779" s="47"/>
      <c r="BL779" s="47"/>
      <c r="BM779" s="47"/>
      <c r="BN779" s="47"/>
      <c r="BO779" s="47"/>
      <c r="BP779" s="47"/>
      <c r="BQ779" s="47"/>
      <c r="BR779" s="47"/>
      <c r="BS779" s="47"/>
      <c r="BT779" s="47"/>
      <c r="BU779" s="47"/>
      <c r="BV779" s="47"/>
      <c r="BW779" s="47"/>
      <c r="BX779" s="47"/>
      <c r="BY779" s="47"/>
      <c r="BZ779" s="47"/>
      <c r="CA779" s="47"/>
      <c r="CB779" s="47"/>
      <c r="CC779" s="47"/>
      <c r="CD779" s="47"/>
      <c r="CE779" s="47"/>
      <c r="CF779" s="47"/>
      <c r="CG779" s="47"/>
      <c r="CH779" s="47"/>
      <c r="CI779" s="47"/>
      <c r="CJ779" s="47"/>
      <c r="CK779" s="47"/>
      <c r="CL779" s="47"/>
    </row>
    <row r="780" spans="1:90" ht="14.25">
      <c r="A780" s="167"/>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D780" s="50"/>
      <c r="AE780" s="50"/>
      <c r="AF780" s="50"/>
      <c r="AG780" s="50"/>
      <c r="AH780" s="50"/>
      <c r="AI780" s="50"/>
      <c r="AJ780" s="50"/>
      <c r="AK780" s="50"/>
      <c r="AL780" s="50"/>
      <c r="AM780" s="50"/>
      <c r="AN780" s="50"/>
      <c r="AO780" s="50"/>
      <c r="AP780" s="50"/>
      <c r="AQ780" s="47"/>
      <c r="AR780" s="47"/>
      <c r="AS780" s="47"/>
      <c r="AT780" s="47"/>
      <c r="AU780" s="47"/>
      <c r="AV780" s="47"/>
      <c r="AW780" s="47"/>
      <c r="AX780" s="47"/>
      <c r="AY780" s="47"/>
      <c r="AZ780" s="47"/>
      <c r="BA780" s="47"/>
      <c r="BB780" s="47"/>
      <c r="BC780" s="47"/>
      <c r="BD780" s="47"/>
      <c r="BE780" s="47"/>
      <c r="BF780" s="47"/>
      <c r="BG780" s="47"/>
      <c r="BH780" s="47"/>
      <c r="BI780" s="47"/>
      <c r="BJ780" s="47"/>
      <c r="BK780" s="47"/>
      <c r="BL780" s="47"/>
      <c r="BM780" s="47"/>
      <c r="BN780" s="47"/>
      <c r="BO780" s="47"/>
      <c r="BP780" s="47"/>
      <c r="BQ780" s="47"/>
      <c r="BR780" s="47"/>
      <c r="BS780" s="47"/>
      <c r="BT780" s="47"/>
      <c r="BU780" s="47"/>
      <c r="BV780" s="47"/>
      <c r="BW780" s="47"/>
      <c r="BX780" s="47"/>
      <c r="BY780" s="47"/>
      <c r="BZ780" s="47"/>
      <c r="CA780" s="47"/>
      <c r="CB780" s="47"/>
      <c r="CC780" s="47"/>
      <c r="CD780" s="47"/>
      <c r="CE780" s="47"/>
      <c r="CF780" s="47"/>
      <c r="CG780" s="47"/>
      <c r="CH780" s="47"/>
      <c r="CI780" s="47"/>
      <c r="CJ780" s="47"/>
      <c r="CK780" s="47"/>
      <c r="CL780" s="47"/>
    </row>
    <row r="781" spans="1:90" ht="14.25">
      <c r="A781" s="167"/>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D781" s="50"/>
      <c r="AE781" s="50"/>
      <c r="AF781" s="50"/>
      <c r="AG781" s="50"/>
      <c r="AH781" s="50"/>
      <c r="AI781" s="50"/>
      <c r="AJ781" s="50"/>
      <c r="AK781" s="50"/>
      <c r="AL781" s="50"/>
      <c r="AM781" s="50"/>
      <c r="AN781" s="50"/>
      <c r="AO781" s="50"/>
      <c r="AP781" s="50"/>
      <c r="AQ781" s="47"/>
      <c r="AR781" s="47"/>
      <c r="AS781" s="47"/>
      <c r="AT781" s="47"/>
      <c r="AU781" s="47"/>
      <c r="AV781" s="47"/>
      <c r="AW781" s="47"/>
      <c r="AX781" s="47"/>
      <c r="AY781" s="47"/>
      <c r="AZ781" s="47"/>
      <c r="BA781" s="47"/>
      <c r="BB781" s="47"/>
      <c r="BC781" s="47"/>
      <c r="BD781" s="47"/>
      <c r="BE781" s="47"/>
      <c r="BF781" s="47"/>
      <c r="BG781" s="47"/>
      <c r="BH781" s="47"/>
      <c r="BI781" s="47"/>
      <c r="BJ781" s="47"/>
      <c r="BK781" s="47"/>
      <c r="BL781" s="47"/>
      <c r="BM781" s="47"/>
      <c r="BN781" s="47"/>
      <c r="BO781" s="47"/>
      <c r="BP781" s="47"/>
      <c r="BQ781" s="47"/>
      <c r="BR781" s="47"/>
      <c r="BS781" s="47"/>
      <c r="BT781" s="47"/>
      <c r="BU781" s="47"/>
      <c r="BV781" s="47"/>
      <c r="BW781" s="47"/>
      <c r="BX781" s="47"/>
      <c r="BY781" s="47"/>
      <c r="BZ781" s="47"/>
      <c r="CA781" s="47"/>
      <c r="CB781" s="47"/>
      <c r="CC781" s="47"/>
      <c r="CD781" s="47"/>
      <c r="CE781" s="47"/>
      <c r="CF781" s="47"/>
      <c r="CG781" s="47"/>
      <c r="CH781" s="47"/>
      <c r="CI781" s="47"/>
      <c r="CJ781" s="47"/>
      <c r="CK781" s="47"/>
      <c r="CL781" s="47"/>
    </row>
    <row r="782" spans="1:90" ht="14.25">
      <c r="A782" s="167"/>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D782" s="50"/>
      <c r="AE782" s="50"/>
      <c r="AF782" s="50"/>
      <c r="AG782" s="50"/>
      <c r="AH782" s="50"/>
      <c r="AI782" s="50"/>
      <c r="AJ782" s="50"/>
      <c r="AK782" s="50"/>
      <c r="AL782" s="50"/>
      <c r="AM782" s="50"/>
      <c r="AN782" s="50"/>
      <c r="AO782" s="50"/>
      <c r="AP782" s="50"/>
      <c r="AQ782" s="47"/>
      <c r="AR782" s="47"/>
      <c r="AS782" s="47"/>
      <c r="AT782" s="47"/>
      <c r="AU782" s="47"/>
      <c r="AV782" s="47"/>
      <c r="AW782" s="47"/>
      <c r="AX782" s="47"/>
      <c r="AY782" s="47"/>
      <c r="AZ782" s="47"/>
      <c r="BA782" s="47"/>
      <c r="BB782" s="47"/>
      <c r="BC782" s="47"/>
      <c r="BD782" s="47"/>
      <c r="BE782" s="47"/>
      <c r="BF782" s="47"/>
      <c r="BG782" s="47"/>
      <c r="BH782" s="47"/>
      <c r="BI782" s="47"/>
      <c r="BJ782" s="47"/>
      <c r="BK782" s="47"/>
      <c r="BL782" s="47"/>
      <c r="BM782" s="47"/>
      <c r="BN782" s="47"/>
      <c r="BO782" s="47"/>
      <c r="BP782" s="47"/>
      <c r="BQ782" s="47"/>
      <c r="BR782" s="47"/>
      <c r="BS782" s="47"/>
      <c r="BT782" s="47"/>
      <c r="BU782" s="47"/>
      <c r="BV782" s="47"/>
      <c r="BW782" s="47"/>
      <c r="BX782" s="47"/>
      <c r="BY782" s="47"/>
      <c r="BZ782" s="47"/>
      <c r="CA782" s="47"/>
      <c r="CB782" s="47"/>
      <c r="CC782" s="47"/>
      <c r="CD782" s="47"/>
      <c r="CE782" s="47"/>
      <c r="CF782" s="47"/>
      <c r="CG782" s="47"/>
      <c r="CH782" s="47"/>
      <c r="CI782" s="47"/>
      <c r="CJ782" s="47"/>
      <c r="CK782" s="47"/>
      <c r="CL782" s="47"/>
    </row>
    <row r="783" spans="1:90" ht="14.25">
      <c r="A783" s="167"/>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D783" s="50"/>
      <c r="AE783" s="50"/>
      <c r="AF783" s="50"/>
      <c r="AG783" s="50"/>
      <c r="AH783" s="50"/>
      <c r="AI783" s="50"/>
      <c r="AJ783" s="50"/>
      <c r="AK783" s="50"/>
      <c r="AL783" s="50"/>
      <c r="AM783" s="50"/>
      <c r="AN783" s="50"/>
      <c r="AO783" s="50"/>
      <c r="AP783" s="50"/>
      <c r="AQ783" s="47"/>
      <c r="AR783" s="47"/>
      <c r="AS783" s="47"/>
      <c r="AT783" s="47"/>
      <c r="AU783" s="47"/>
      <c r="AV783" s="47"/>
      <c r="AW783" s="47"/>
      <c r="AX783" s="47"/>
      <c r="AY783" s="47"/>
      <c r="AZ783" s="47"/>
      <c r="BA783" s="47"/>
      <c r="BB783" s="47"/>
      <c r="BC783" s="47"/>
      <c r="BD783" s="47"/>
      <c r="BE783" s="47"/>
      <c r="BF783" s="47"/>
      <c r="BG783" s="47"/>
      <c r="BH783" s="47"/>
      <c r="BI783" s="47"/>
      <c r="BJ783" s="47"/>
      <c r="BK783" s="47"/>
      <c r="BL783" s="47"/>
      <c r="BM783" s="47"/>
      <c r="BN783" s="47"/>
      <c r="BO783" s="47"/>
      <c r="BP783" s="47"/>
      <c r="BQ783" s="47"/>
      <c r="BR783" s="47"/>
      <c r="BS783" s="47"/>
      <c r="BT783" s="47"/>
      <c r="BU783" s="47"/>
      <c r="BV783" s="47"/>
      <c r="BW783" s="47"/>
      <c r="BX783" s="47"/>
      <c r="BY783" s="47"/>
      <c r="BZ783" s="47"/>
      <c r="CA783" s="47"/>
      <c r="CB783" s="47"/>
      <c r="CC783" s="47"/>
      <c r="CD783" s="47"/>
      <c r="CE783" s="47"/>
      <c r="CF783" s="47"/>
      <c r="CG783" s="47"/>
      <c r="CH783" s="47"/>
      <c r="CI783" s="47"/>
      <c r="CJ783" s="47"/>
      <c r="CK783" s="47"/>
      <c r="CL783" s="47"/>
    </row>
    <row r="784" spans="1:90" ht="14.25">
      <c r="A784" s="167"/>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D784" s="50"/>
      <c r="AE784" s="50"/>
      <c r="AF784" s="50"/>
      <c r="AG784" s="50"/>
      <c r="AH784" s="50"/>
      <c r="AI784" s="50"/>
      <c r="AJ784" s="50"/>
      <c r="AK784" s="50"/>
      <c r="AL784" s="50"/>
      <c r="AM784" s="50"/>
      <c r="AN784" s="50"/>
      <c r="AO784" s="50"/>
      <c r="AP784" s="50"/>
      <c r="AQ784" s="47"/>
      <c r="AR784" s="47"/>
      <c r="AS784" s="47"/>
      <c r="AT784" s="47"/>
      <c r="AU784" s="47"/>
      <c r="AV784" s="47"/>
      <c r="AW784" s="47"/>
      <c r="AX784" s="47"/>
      <c r="AY784" s="47"/>
      <c r="AZ784" s="47"/>
      <c r="BA784" s="47"/>
      <c r="BB784" s="47"/>
      <c r="BC784" s="47"/>
      <c r="BD784" s="47"/>
      <c r="BE784" s="47"/>
      <c r="BF784" s="47"/>
      <c r="BG784" s="47"/>
      <c r="BH784" s="47"/>
      <c r="BI784" s="47"/>
      <c r="BJ784" s="47"/>
      <c r="BK784" s="47"/>
      <c r="BL784" s="47"/>
      <c r="BM784" s="47"/>
      <c r="BN784" s="47"/>
      <c r="BO784" s="47"/>
      <c r="BP784" s="47"/>
      <c r="BQ784" s="47"/>
      <c r="BR784" s="47"/>
      <c r="BS784" s="47"/>
      <c r="BT784" s="47"/>
      <c r="BU784" s="47"/>
      <c r="BV784" s="47"/>
      <c r="BW784" s="47"/>
      <c r="BX784" s="47"/>
      <c r="BY784" s="47"/>
      <c r="BZ784" s="47"/>
      <c r="CA784" s="47"/>
      <c r="CB784" s="47"/>
      <c r="CC784" s="47"/>
      <c r="CD784" s="47"/>
      <c r="CE784" s="47"/>
      <c r="CF784" s="47"/>
      <c r="CG784" s="47"/>
      <c r="CH784" s="47"/>
      <c r="CI784" s="47"/>
      <c r="CJ784" s="47"/>
      <c r="CK784" s="47"/>
      <c r="CL784" s="47"/>
    </row>
    <row r="785" spans="1:90" ht="14.25">
      <c r="A785" s="167"/>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D785" s="50"/>
      <c r="AE785" s="50"/>
      <c r="AF785" s="50"/>
      <c r="AG785" s="50"/>
      <c r="AH785" s="50"/>
      <c r="AI785" s="50"/>
      <c r="AJ785" s="50"/>
      <c r="AK785" s="50"/>
      <c r="AL785" s="50"/>
      <c r="AM785" s="50"/>
      <c r="AN785" s="50"/>
      <c r="AO785" s="50"/>
      <c r="AP785" s="50"/>
      <c r="AQ785" s="47"/>
      <c r="AR785" s="47"/>
      <c r="AS785" s="47"/>
      <c r="AT785" s="47"/>
      <c r="AU785" s="47"/>
      <c r="AV785" s="47"/>
      <c r="AW785" s="47"/>
      <c r="AX785" s="47"/>
      <c r="AY785" s="47"/>
      <c r="AZ785" s="47"/>
      <c r="BA785" s="47"/>
      <c r="BB785" s="47"/>
      <c r="BC785" s="47"/>
      <c r="BD785" s="47"/>
      <c r="BE785" s="47"/>
      <c r="BF785" s="47"/>
      <c r="BG785" s="47"/>
      <c r="BH785" s="47"/>
      <c r="BI785" s="47"/>
      <c r="BJ785" s="47"/>
      <c r="BK785" s="47"/>
      <c r="BL785" s="47"/>
      <c r="BM785" s="47"/>
      <c r="BN785" s="47"/>
      <c r="BO785" s="47"/>
      <c r="BP785" s="47"/>
      <c r="BQ785" s="47"/>
      <c r="BR785" s="47"/>
      <c r="BS785" s="47"/>
      <c r="BT785" s="47"/>
      <c r="BU785" s="47"/>
      <c r="BV785" s="47"/>
      <c r="BW785" s="47"/>
      <c r="BX785" s="47"/>
      <c r="BY785" s="47"/>
      <c r="BZ785" s="47"/>
      <c r="CA785" s="47"/>
      <c r="CB785" s="47"/>
      <c r="CC785" s="47"/>
      <c r="CD785" s="47"/>
      <c r="CE785" s="47"/>
      <c r="CF785" s="47"/>
      <c r="CG785" s="47"/>
      <c r="CH785" s="47"/>
      <c r="CI785" s="47"/>
      <c r="CJ785" s="47"/>
      <c r="CK785" s="47"/>
      <c r="CL785" s="47"/>
    </row>
    <row r="786" spans="1:90" ht="14.25">
      <c r="A786" s="167"/>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D786" s="50"/>
      <c r="AE786" s="50"/>
      <c r="AF786" s="50"/>
      <c r="AG786" s="50"/>
      <c r="AH786" s="50"/>
      <c r="AI786" s="50"/>
      <c r="AJ786" s="50"/>
      <c r="AK786" s="50"/>
      <c r="AL786" s="50"/>
      <c r="AM786" s="50"/>
      <c r="AN786" s="50"/>
      <c r="AO786" s="50"/>
      <c r="AP786" s="50"/>
      <c r="AQ786" s="47"/>
      <c r="AR786" s="47"/>
      <c r="AS786" s="47"/>
      <c r="AT786" s="47"/>
      <c r="AU786" s="47"/>
      <c r="AV786" s="47"/>
      <c r="AW786" s="47"/>
      <c r="AX786" s="47"/>
      <c r="AY786" s="47"/>
      <c r="AZ786" s="47"/>
      <c r="BA786" s="47"/>
      <c r="BB786" s="47"/>
      <c r="BC786" s="47"/>
      <c r="BD786" s="47"/>
      <c r="BE786" s="47"/>
      <c r="BF786" s="47"/>
      <c r="BG786" s="47"/>
      <c r="BH786" s="47"/>
      <c r="BI786" s="47"/>
      <c r="BJ786" s="47"/>
      <c r="BK786" s="47"/>
      <c r="BL786" s="47"/>
      <c r="BM786" s="47"/>
      <c r="BN786" s="47"/>
      <c r="BO786" s="47"/>
      <c r="BP786" s="47"/>
      <c r="BQ786" s="47"/>
      <c r="BR786" s="47"/>
      <c r="BS786" s="47"/>
      <c r="BT786" s="47"/>
      <c r="BU786" s="47"/>
      <c r="BV786" s="47"/>
      <c r="BW786" s="47"/>
      <c r="BX786" s="47"/>
      <c r="BY786" s="47"/>
      <c r="BZ786" s="47"/>
      <c r="CA786" s="47"/>
      <c r="CB786" s="47"/>
      <c r="CC786" s="47"/>
      <c r="CD786" s="47"/>
      <c r="CE786" s="47"/>
      <c r="CF786" s="47"/>
      <c r="CG786" s="47"/>
      <c r="CH786" s="47"/>
      <c r="CI786" s="47"/>
      <c r="CJ786" s="47"/>
      <c r="CK786" s="47"/>
      <c r="CL786" s="47"/>
    </row>
    <row r="787" spans="1:90" ht="14.25">
      <c r="A787" s="167"/>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D787" s="50"/>
      <c r="AE787" s="50"/>
      <c r="AF787" s="50"/>
      <c r="AG787" s="50"/>
      <c r="AH787" s="50"/>
      <c r="AI787" s="50"/>
      <c r="AJ787" s="50"/>
      <c r="AK787" s="50"/>
      <c r="AL787" s="50"/>
      <c r="AM787" s="50"/>
      <c r="AN787" s="50"/>
      <c r="AO787" s="50"/>
      <c r="AP787" s="50"/>
      <c r="AQ787" s="47"/>
      <c r="AR787" s="47"/>
      <c r="AS787" s="47"/>
      <c r="AT787" s="47"/>
      <c r="AU787" s="47"/>
      <c r="AV787" s="47"/>
      <c r="AW787" s="47"/>
      <c r="AX787" s="47"/>
      <c r="AY787" s="47"/>
      <c r="AZ787" s="47"/>
      <c r="BA787" s="47"/>
      <c r="BB787" s="47"/>
      <c r="BC787" s="47"/>
      <c r="BD787" s="47"/>
      <c r="BE787" s="47"/>
      <c r="BF787" s="47"/>
      <c r="BG787" s="47"/>
      <c r="BH787" s="47"/>
      <c r="BI787" s="47"/>
      <c r="BJ787" s="47"/>
      <c r="BK787" s="47"/>
      <c r="BL787" s="47"/>
      <c r="BM787" s="47"/>
      <c r="BN787" s="47"/>
      <c r="BO787" s="47"/>
      <c r="BP787" s="47"/>
      <c r="BQ787" s="47"/>
      <c r="BR787" s="47"/>
      <c r="BS787" s="47"/>
      <c r="BT787" s="47"/>
      <c r="BU787" s="47"/>
      <c r="BV787" s="47"/>
      <c r="BW787" s="47"/>
      <c r="BX787" s="47"/>
      <c r="BY787" s="47"/>
      <c r="BZ787" s="47"/>
      <c r="CA787" s="47"/>
      <c r="CB787" s="47"/>
      <c r="CC787" s="47"/>
      <c r="CD787" s="47"/>
      <c r="CE787" s="47"/>
      <c r="CF787" s="47"/>
      <c r="CG787" s="47"/>
      <c r="CH787" s="47"/>
      <c r="CI787" s="47"/>
      <c r="CJ787" s="47"/>
      <c r="CK787" s="47"/>
      <c r="CL787" s="47"/>
    </row>
    <row r="788" spans="1:90" ht="14.25">
      <c r="A788" s="167"/>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D788" s="50"/>
      <c r="AE788" s="50"/>
      <c r="AF788" s="50"/>
      <c r="AG788" s="50"/>
      <c r="AH788" s="50"/>
      <c r="AI788" s="50"/>
      <c r="AJ788" s="50"/>
      <c r="AK788" s="50"/>
      <c r="AL788" s="50"/>
      <c r="AM788" s="50"/>
      <c r="AN788" s="50"/>
      <c r="AO788" s="50"/>
      <c r="AP788" s="50"/>
      <c r="AQ788" s="47"/>
      <c r="AR788" s="47"/>
      <c r="AS788" s="47"/>
      <c r="AT788" s="47"/>
      <c r="AU788" s="47"/>
      <c r="AV788" s="47"/>
      <c r="AW788" s="47"/>
      <c r="AX788" s="47"/>
      <c r="AY788" s="47"/>
      <c r="AZ788" s="47"/>
      <c r="BA788" s="47"/>
      <c r="BB788" s="47"/>
      <c r="BC788" s="47"/>
      <c r="BD788" s="47"/>
      <c r="BE788" s="47"/>
      <c r="BF788" s="47"/>
      <c r="BG788" s="47"/>
      <c r="BH788" s="47"/>
      <c r="BI788" s="47"/>
      <c r="BJ788" s="47"/>
      <c r="BK788" s="47"/>
      <c r="BL788" s="47"/>
      <c r="BM788" s="47"/>
      <c r="BN788" s="47"/>
      <c r="BO788" s="47"/>
      <c r="BP788" s="47"/>
      <c r="BQ788" s="47"/>
      <c r="BR788" s="47"/>
      <c r="BS788" s="47"/>
      <c r="BT788" s="47"/>
      <c r="BU788" s="47"/>
      <c r="BV788" s="47"/>
      <c r="BW788" s="47"/>
      <c r="BX788" s="47"/>
      <c r="BY788" s="47"/>
      <c r="BZ788" s="47"/>
      <c r="CA788" s="47"/>
      <c r="CB788" s="47"/>
      <c r="CC788" s="47"/>
      <c r="CD788" s="47"/>
      <c r="CE788" s="47"/>
      <c r="CF788" s="47"/>
      <c r="CG788" s="47"/>
      <c r="CH788" s="47"/>
      <c r="CI788" s="47"/>
      <c r="CJ788" s="47"/>
      <c r="CK788" s="47"/>
      <c r="CL788" s="47"/>
    </row>
    <row r="789" spans="1:90" ht="14.25">
      <c r="A789" s="167"/>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D789" s="50"/>
      <c r="AE789" s="50"/>
      <c r="AF789" s="50"/>
      <c r="AG789" s="50"/>
      <c r="AH789" s="50"/>
      <c r="AI789" s="50"/>
      <c r="AJ789" s="50"/>
      <c r="AK789" s="50"/>
      <c r="AL789" s="50"/>
      <c r="AM789" s="50"/>
      <c r="AN789" s="50"/>
      <c r="AO789" s="50"/>
      <c r="AP789" s="50"/>
      <c r="AQ789" s="47"/>
      <c r="AR789" s="47"/>
      <c r="AS789" s="47"/>
      <c r="AT789" s="47"/>
      <c r="AU789" s="47"/>
      <c r="AV789" s="47"/>
      <c r="AW789" s="47"/>
      <c r="AX789" s="47"/>
      <c r="AY789" s="47"/>
      <c r="AZ789" s="47"/>
      <c r="BA789" s="47"/>
      <c r="BB789" s="47"/>
      <c r="BC789" s="47"/>
      <c r="BD789" s="47"/>
      <c r="BE789" s="47"/>
      <c r="BF789" s="47"/>
      <c r="BG789" s="47"/>
      <c r="BH789" s="47"/>
      <c r="BI789" s="47"/>
      <c r="BJ789" s="47"/>
      <c r="BK789" s="47"/>
      <c r="BL789" s="47"/>
      <c r="BM789" s="47"/>
      <c r="BN789" s="47"/>
      <c r="BO789" s="47"/>
      <c r="BP789" s="47"/>
      <c r="BQ789" s="47"/>
      <c r="BR789" s="47"/>
      <c r="BS789" s="47"/>
      <c r="BT789" s="47"/>
      <c r="BU789" s="47"/>
      <c r="BV789" s="47"/>
      <c r="BW789" s="47"/>
      <c r="BX789" s="47"/>
      <c r="BY789" s="47"/>
      <c r="BZ789" s="47"/>
      <c r="CA789" s="47"/>
      <c r="CB789" s="47"/>
      <c r="CC789" s="47"/>
      <c r="CD789" s="47"/>
      <c r="CE789" s="47"/>
      <c r="CF789" s="47"/>
      <c r="CG789" s="47"/>
      <c r="CH789" s="47"/>
      <c r="CI789" s="47"/>
      <c r="CJ789" s="47"/>
      <c r="CK789" s="47"/>
      <c r="CL789" s="47"/>
    </row>
    <row r="790" spans="1:90" ht="14.25">
      <c r="A790" s="167"/>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D790" s="50"/>
      <c r="AE790" s="50"/>
      <c r="AF790" s="50"/>
      <c r="AG790" s="50"/>
      <c r="AH790" s="50"/>
      <c r="AI790" s="50"/>
      <c r="AJ790" s="50"/>
      <c r="AK790" s="50"/>
      <c r="AL790" s="50"/>
      <c r="AM790" s="50"/>
      <c r="AN790" s="50"/>
      <c r="AO790" s="50"/>
      <c r="AP790" s="50"/>
      <c r="AQ790" s="47"/>
      <c r="AR790" s="47"/>
      <c r="AS790" s="47"/>
      <c r="AT790" s="47"/>
      <c r="AU790" s="47"/>
      <c r="AV790" s="47"/>
      <c r="AW790" s="47"/>
      <c r="AX790" s="47"/>
      <c r="AY790" s="47"/>
      <c r="AZ790" s="47"/>
      <c r="BA790" s="47"/>
      <c r="BB790" s="47"/>
      <c r="BC790" s="47"/>
      <c r="BD790" s="47"/>
      <c r="BE790" s="47"/>
      <c r="BF790" s="47"/>
      <c r="BG790" s="47"/>
      <c r="BH790" s="47"/>
      <c r="BI790" s="47"/>
      <c r="BJ790" s="47"/>
      <c r="BK790" s="47"/>
      <c r="BL790" s="47"/>
      <c r="BM790" s="47"/>
      <c r="BN790" s="47"/>
      <c r="BO790" s="47"/>
      <c r="BP790" s="47"/>
      <c r="BQ790" s="47"/>
      <c r="BR790" s="47"/>
      <c r="BS790" s="47"/>
      <c r="BT790" s="47"/>
      <c r="BU790" s="47"/>
      <c r="BV790" s="47"/>
      <c r="BW790" s="47"/>
      <c r="BX790" s="47"/>
      <c r="BY790" s="47"/>
      <c r="BZ790" s="47"/>
      <c r="CA790" s="47"/>
      <c r="CB790" s="47"/>
      <c r="CC790" s="47"/>
      <c r="CD790" s="47"/>
      <c r="CE790" s="47"/>
      <c r="CF790" s="47"/>
      <c r="CG790" s="47"/>
      <c r="CH790" s="47"/>
      <c r="CI790" s="47"/>
      <c r="CJ790" s="47"/>
      <c r="CK790" s="47"/>
      <c r="CL790" s="47"/>
    </row>
    <row r="791" spans="1:90" ht="14.25">
      <c r="A791" s="167"/>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D791" s="50"/>
      <c r="AE791" s="50"/>
      <c r="AF791" s="50"/>
      <c r="AG791" s="50"/>
      <c r="AH791" s="50"/>
      <c r="AI791" s="50"/>
      <c r="AJ791" s="50"/>
      <c r="AK791" s="50"/>
      <c r="AL791" s="50"/>
      <c r="AM791" s="50"/>
      <c r="AN791" s="50"/>
      <c r="AO791" s="50"/>
      <c r="AP791" s="50"/>
      <c r="AQ791" s="47"/>
      <c r="AR791" s="47"/>
      <c r="AS791" s="47"/>
      <c r="AT791" s="47"/>
      <c r="AU791" s="47"/>
      <c r="AV791" s="47"/>
      <c r="AW791" s="47"/>
      <c r="AX791" s="47"/>
      <c r="AY791" s="47"/>
      <c r="AZ791" s="47"/>
      <c r="BA791" s="47"/>
      <c r="BB791" s="47"/>
      <c r="BC791" s="47"/>
      <c r="BD791" s="47"/>
      <c r="BE791" s="47"/>
      <c r="BF791" s="47"/>
      <c r="BG791" s="47"/>
      <c r="BH791" s="47"/>
      <c r="BI791" s="47"/>
      <c r="BJ791" s="47"/>
      <c r="BK791" s="47"/>
      <c r="BL791" s="47"/>
      <c r="BM791" s="47"/>
      <c r="BN791" s="47"/>
      <c r="BO791" s="47"/>
      <c r="BP791" s="47"/>
      <c r="BQ791" s="47"/>
      <c r="BR791" s="47"/>
      <c r="BS791" s="47"/>
      <c r="BT791" s="47"/>
      <c r="BU791" s="47"/>
      <c r="BV791" s="47"/>
      <c r="BW791" s="47"/>
      <c r="BX791" s="47"/>
      <c r="BY791" s="47"/>
      <c r="BZ791" s="47"/>
      <c r="CA791" s="47"/>
      <c r="CB791" s="47"/>
      <c r="CC791" s="47"/>
      <c r="CD791" s="47"/>
      <c r="CE791" s="47"/>
      <c r="CF791" s="47"/>
      <c r="CG791" s="47"/>
      <c r="CH791" s="47"/>
      <c r="CI791" s="47"/>
      <c r="CJ791" s="47"/>
      <c r="CK791" s="47"/>
      <c r="CL791" s="47"/>
    </row>
    <row r="792" spans="1:90" ht="14.25">
      <c r="A792" s="167"/>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D792" s="50"/>
      <c r="AE792" s="50"/>
      <c r="AF792" s="50"/>
      <c r="AG792" s="50"/>
      <c r="AH792" s="50"/>
      <c r="AI792" s="50"/>
      <c r="AJ792" s="50"/>
      <c r="AK792" s="50"/>
      <c r="AL792" s="50"/>
      <c r="AM792" s="50"/>
      <c r="AN792" s="50"/>
      <c r="AO792" s="50"/>
      <c r="AP792" s="50"/>
      <c r="AQ792" s="47"/>
      <c r="AR792" s="47"/>
      <c r="AS792" s="47"/>
      <c r="AT792" s="47"/>
      <c r="AU792" s="47"/>
      <c r="AV792" s="47"/>
      <c r="AW792" s="47"/>
      <c r="AX792" s="47"/>
      <c r="AY792" s="47"/>
      <c r="AZ792" s="47"/>
      <c r="BA792" s="47"/>
      <c r="BB792" s="47"/>
      <c r="BC792" s="47"/>
      <c r="BD792" s="47"/>
      <c r="BE792" s="47"/>
      <c r="BF792" s="47"/>
      <c r="BG792" s="47"/>
      <c r="BH792" s="47"/>
      <c r="BI792" s="47"/>
      <c r="BJ792" s="47"/>
      <c r="BK792" s="47"/>
      <c r="BL792" s="47"/>
      <c r="BM792" s="47"/>
      <c r="BN792" s="47"/>
      <c r="BO792" s="47"/>
      <c r="BP792" s="47"/>
      <c r="BQ792" s="47"/>
      <c r="BR792" s="47"/>
      <c r="BS792" s="47"/>
      <c r="BT792" s="47"/>
      <c r="BU792" s="47"/>
      <c r="BV792" s="47"/>
      <c r="BW792" s="47"/>
      <c r="BX792" s="47"/>
      <c r="BY792" s="47"/>
      <c r="BZ792" s="47"/>
      <c r="CA792" s="47"/>
      <c r="CB792" s="47"/>
      <c r="CC792" s="47"/>
      <c r="CD792" s="47"/>
      <c r="CE792" s="47"/>
      <c r="CF792" s="47"/>
      <c r="CG792" s="47"/>
      <c r="CH792" s="47"/>
      <c r="CI792" s="47"/>
      <c r="CJ792" s="47"/>
      <c r="CK792" s="47"/>
      <c r="CL792" s="47"/>
    </row>
    <row r="793" spans="1:90" ht="14.25">
      <c r="A793" s="167"/>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D793" s="50"/>
      <c r="AE793" s="50"/>
      <c r="AF793" s="50"/>
      <c r="AG793" s="50"/>
      <c r="AH793" s="50"/>
      <c r="AI793" s="50"/>
      <c r="AJ793" s="50"/>
      <c r="AK793" s="50"/>
      <c r="AL793" s="50"/>
      <c r="AM793" s="50"/>
      <c r="AN793" s="50"/>
      <c r="AO793" s="50"/>
      <c r="AP793" s="50"/>
      <c r="AQ793" s="47"/>
      <c r="AR793" s="47"/>
      <c r="AS793" s="47"/>
      <c r="AT793" s="47"/>
      <c r="AU793" s="47"/>
      <c r="AV793" s="47"/>
      <c r="AW793" s="47"/>
      <c r="AX793" s="47"/>
      <c r="AY793" s="47"/>
      <c r="AZ793" s="47"/>
      <c r="BA793" s="47"/>
      <c r="BB793" s="47"/>
      <c r="BC793" s="47"/>
      <c r="BD793" s="47"/>
      <c r="BE793" s="47"/>
      <c r="BF793" s="47"/>
      <c r="BG793" s="47"/>
      <c r="BH793" s="47"/>
      <c r="BI793" s="47"/>
      <c r="BJ793" s="47"/>
      <c r="BK793" s="47"/>
      <c r="BL793" s="47"/>
      <c r="BM793" s="47"/>
      <c r="BN793" s="47"/>
      <c r="BO793" s="47"/>
      <c r="BP793" s="47"/>
      <c r="BQ793" s="47"/>
      <c r="BR793" s="47"/>
      <c r="BS793" s="47"/>
      <c r="BT793" s="47"/>
      <c r="BU793" s="47"/>
      <c r="BV793" s="47"/>
      <c r="BW793" s="47"/>
      <c r="BX793" s="47"/>
      <c r="BY793" s="47"/>
      <c r="BZ793" s="47"/>
      <c r="CA793" s="47"/>
      <c r="CB793" s="47"/>
      <c r="CC793" s="47"/>
      <c r="CD793" s="47"/>
      <c r="CE793" s="47"/>
      <c r="CF793" s="47"/>
      <c r="CG793" s="47"/>
      <c r="CH793" s="47"/>
      <c r="CI793" s="47"/>
      <c r="CJ793" s="47"/>
      <c r="CK793" s="47"/>
      <c r="CL793" s="47"/>
    </row>
    <row r="794" spans="1:90" ht="14.25">
      <c r="A794" s="167"/>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D794" s="50"/>
      <c r="AE794" s="50"/>
      <c r="AF794" s="50"/>
      <c r="AG794" s="50"/>
      <c r="AH794" s="50"/>
      <c r="AI794" s="50"/>
      <c r="AJ794" s="50"/>
      <c r="AK794" s="50"/>
      <c r="AL794" s="50"/>
      <c r="AM794" s="50"/>
      <c r="AN794" s="50"/>
      <c r="AO794" s="50"/>
      <c r="AP794" s="50"/>
      <c r="AQ794" s="47"/>
      <c r="AR794" s="47"/>
      <c r="AS794" s="47"/>
      <c r="AT794" s="47"/>
      <c r="AU794" s="47"/>
      <c r="AV794" s="47"/>
      <c r="AW794" s="47"/>
      <c r="AX794" s="47"/>
      <c r="AY794" s="47"/>
      <c r="AZ794" s="47"/>
      <c r="BA794" s="47"/>
      <c r="BB794" s="47"/>
      <c r="BC794" s="47"/>
      <c r="BD794" s="47"/>
      <c r="BE794" s="47"/>
      <c r="BF794" s="47"/>
      <c r="BG794" s="47"/>
      <c r="BH794" s="47"/>
      <c r="BI794" s="47"/>
      <c r="BJ794" s="47"/>
      <c r="BK794" s="47"/>
      <c r="BL794" s="47"/>
      <c r="BM794" s="47"/>
      <c r="BN794" s="47"/>
      <c r="BO794" s="47"/>
      <c r="BP794" s="47"/>
      <c r="BQ794" s="47"/>
      <c r="BR794" s="47"/>
      <c r="BS794" s="47"/>
      <c r="BT794" s="47"/>
      <c r="BU794" s="47"/>
      <c r="BV794" s="47"/>
      <c r="BW794" s="47"/>
      <c r="BX794" s="47"/>
      <c r="BY794" s="47"/>
      <c r="BZ794" s="47"/>
      <c r="CA794" s="47"/>
      <c r="CB794" s="47"/>
      <c r="CC794" s="47"/>
      <c r="CD794" s="47"/>
      <c r="CE794" s="47"/>
      <c r="CF794" s="47"/>
      <c r="CG794" s="47"/>
      <c r="CH794" s="47"/>
      <c r="CI794" s="47"/>
      <c r="CJ794" s="47"/>
      <c r="CK794" s="47"/>
      <c r="CL794" s="47"/>
    </row>
    <row r="795" spans="1:90" ht="14.25">
      <c r="A795" s="167"/>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D795" s="50"/>
      <c r="AE795" s="50"/>
      <c r="AF795" s="50"/>
      <c r="AG795" s="50"/>
      <c r="AH795" s="50"/>
      <c r="AI795" s="50"/>
      <c r="AJ795" s="50"/>
      <c r="AK795" s="50"/>
      <c r="AL795" s="50"/>
      <c r="AM795" s="50"/>
      <c r="AN795" s="50"/>
      <c r="AO795" s="50"/>
      <c r="AP795" s="50"/>
      <c r="AQ795" s="47"/>
      <c r="AR795" s="47"/>
      <c r="AS795" s="47"/>
      <c r="AT795" s="47"/>
      <c r="AU795" s="47"/>
      <c r="AV795" s="47"/>
      <c r="AW795" s="47"/>
      <c r="AX795" s="47"/>
      <c r="AY795" s="47"/>
      <c r="AZ795" s="47"/>
      <c r="BA795" s="47"/>
      <c r="BB795" s="47"/>
      <c r="BC795" s="47"/>
      <c r="BD795" s="47"/>
      <c r="BE795" s="47"/>
      <c r="BF795" s="47"/>
      <c r="BG795" s="47"/>
      <c r="BH795" s="47"/>
      <c r="BI795" s="47"/>
      <c r="BJ795" s="47"/>
      <c r="BK795" s="47"/>
      <c r="BL795" s="47"/>
      <c r="BM795" s="47"/>
      <c r="BN795" s="47"/>
      <c r="BO795" s="47"/>
      <c r="BP795" s="47"/>
      <c r="BQ795" s="47"/>
      <c r="BR795" s="47"/>
      <c r="BS795" s="47"/>
      <c r="BT795" s="47"/>
      <c r="BU795" s="47"/>
      <c r="BV795" s="47"/>
      <c r="BW795" s="47"/>
      <c r="BX795" s="47"/>
      <c r="BY795" s="47"/>
      <c r="BZ795" s="47"/>
      <c r="CA795" s="47"/>
      <c r="CB795" s="47"/>
      <c r="CC795" s="47"/>
      <c r="CD795" s="47"/>
      <c r="CE795" s="47"/>
      <c r="CF795" s="47"/>
      <c r="CG795" s="47"/>
      <c r="CH795" s="47"/>
      <c r="CI795" s="47"/>
      <c r="CJ795" s="47"/>
      <c r="CK795" s="47"/>
      <c r="CL795" s="47"/>
    </row>
    <row r="796" spans="1:90" ht="14.25">
      <c r="A796" s="167"/>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D796" s="50"/>
      <c r="AE796" s="50"/>
      <c r="AF796" s="50"/>
      <c r="AG796" s="50"/>
      <c r="AH796" s="50"/>
      <c r="AI796" s="50"/>
      <c r="AJ796" s="50"/>
      <c r="AK796" s="50"/>
      <c r="AL796" s="50"/>
      <c r="AM796" s="50"/>
      <c r="AN796" s="50"/>
      <c r="AO796" s="50"/>
      <c r="AP796" s="50"/>
      <c r="AQ796" s="47"/>
      <c r="AR796" s="47"/>
      <c r="AS796" s="47"/>
      <c r="AT796" s="47"/>
      <c r="AU796" s="47"/>
      <c r="AV796" s="47"/>
      <c r="AW796" s="47"/>
      <c r="AX796" s="47"/>
      <c r="AY796" s="47"/>
      <c r="AZ796" s="47"/>
      <c r="BA796" s="47"/>
      <c r="BB796" s="47"/>
      <c r="BC796" s="47"/>
      <c r="BD796" s="47"/>
      <c r="BE796" s="47"/>
      <c r="BF796" s="47"/>
      <c r="BG796" s="47"/>
      <c r="BH796" s="47"/>
      <c r="BI796" s="47"/>
      <c r="BJ796" s="47"/>
      <c r="BK796" s="47"/>
      <c r="BL796" s="47"/>
      <c r="BM796" s="47"/>
      <c r="BN796" s="47"/>
      <c r="BO796" s="47"/>
      <c r="BP796" s="47"/>
      <c r="BQ796" s="47"/>
      <c r="BR796" s="47"/>
      <c r="BS796" s="47"/>
      <c r="BT796" s="47"/>
      <c r="BU796" s="47"/>
      <c r="BV796" s="47"/>
      <c r="BW796" s="47"/>
      <c r="BX796" s="47"/>
      <c r="BY796" s="47"/>
      <c r="BZ796" s="47"/>
      <c r="CA796" s="47"/>
      <c r="CB796" s="47"/>
      <c r="CC796" s="47"/>
      <c r="CD796" s="47"/>
      <c r="CE796" s="47"/>
      <c r="CF796" s="47"/>
      <c r="CG796" s="47"/>
      <c r="CH796" s="47"/>
      <c r="CI796" s="47"/>
      <c r="CJ796" s="47"/>
      <c r="CK796" s="47"/>
      <c r="CL796" s="47"/>
    </row>
    <row r="797" spans="1:90" ht="14.25">
      <c r="A797" s="167"/>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D797" s="50"/>
      <c r="AE797" s="50"/>
      <c r="AF797" s="50"/>
      <c r="AG797" s="50"/>
      <c r="AH797" s="50"/>
      <c r="AI797" s="50"/>
      <c r="AJ797" s="50"/>
      <c r="AK797" s="50"/>
      <c r="AL797" s="50"/>
      <c r="AM797" s="50"/>
      <c r="AN797" s="50"/>
      <c r="AO797" s="50"/>
      <c r="AP797" s="50"/>
      <c r="AQ797" s="47"/>
      <c r="AR797" s="47"/>
      <c r="AS797" s="47"/>
      <c r="AT797" s="47"/>
      <c r="AU797" s="47"/>
      <c r="AV797" s="47"/>
      <c r="AW797" s="47"/>
      <c r="AX797" s="47"/>
      <c r="AY797" s="47"/>
      <c r="AZ797" s="47"/>
      <c r="BA797" s="47"/>
      <c r="BB797" s="47"/>
      <c r="BC797" s="47"/>
      <c r="BD797" s="47"/>
      <c r="BE797" s="47"/>
      <c r="BF797" s="47"/>
      <c r="BG797" s="47"/>
      <c r="BH797" s="47"/>
      <c r="BI797" s="47"/>
      <c r="BJ797" s="47"/>
      <c r="BK797" s="47"/>
      <c r="BL797" s="47"/>
      <c r="BM797" s="47"/>
      <c r="BN797" s="47"/>
      <c r="BO797" s="47"/>
      <c r="BP797" s="47"/>
      <c r="BQ797" s="47"/>
      <c r="BR797" s="47"/>
      <c r="BS797" s="47"/>
      <c r="BT797" s="47"/>
      <c r="BU797" s="47"/>
      <c r="BV797" s="47"/>
      <c r="BW797" s="47"/>
      <c r="BX797" s="47"/>
      <c r="BY797" s="47"/>
      <c r="BZ797" s="47"/>
      <c r="CA797" s="47"/>
      <c r="CB797" s="47"/>
      <c r="CC797" s="47"/>
      <c r="CD797" s="47"/>
      <c r="CE797" s="47"/>
      <c r="CF797" s="47"/>
      <c r="CG797" s="47"/>
      <c r="CH797" s="47"/>
      <c r="CI797" s="47"/>
      <c r="CJ797" s="47"/>
      <c r="CK797" s="47"/>
      <c r="CL797" s="47"/>
    </row>
    <row r="798" spans="1:90" ht="14.25">
      <c r="A798" s="167"/>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D798" s="50"/>
      <c r="AE798" s="50"/>
      <c r="AF798" s="50"/>
      <c r="AG798" s="50"/>
      <c r="AH798" s="50"/>
      <c r="AI798" s="50"/>
      <c r="AJ798" s="50"/>
      <c r="AK798" s="50"/>
      <c r="AL798" s="50"/>
      <c r="AM798" s="50"/>
      <c r="AN798" s="50"/>
      <c r="AO798" s="50"/>
      <c r="AP798" s="50"/>
      <c r="AQ798" s="47"/>
      <c r="AR798" s="47"/>
      <c r="AS798" s="47"/>
      <c r="AT798" s="47"/>
      <c r="AU798" s="47"/>
      <c r="AV798" s="47"/>
      <c r="AW798" s="47"/>
      <c r="AX798" s="47"/>
      <c r="AY798" s="47"/>
      <c r="AZ798" s="47"/>
      <c r="BA798" s="47"/>
      <c r="BB798" s="47"/>
      <c r="BC798" s="47"/>
      <c r="BD798" s="47"/>
      <c r="BE798" s="47"/>
      <c r="BF798" s="47"/>
      <c r="BG798" s="47"/>
      <c r="BH798" s="47"/>
      <c r="BI798" s="47"/>
      <c r="BJ798" s="47"/>
      <c r="BK798" s="47"/>
      <c r="BL798" s="47"/>
      <c r="BM798" s="47"/>
      <c r="BN798" s="47"/>
      <c r="BO798" s="47"/>
      <c r="BP798" s="47"/>
      <c r="BQ798" s="47"/>
      <c r="BR798" s="47"/>
      <c r="BS798" s="47"/>
      <c r="BT798" s="47"/>
      <c r="BU798" s="47"/>
      <c r="BV798" s="47"/>
      <c r="BW798" s="47"/>
      <c r="BX798" s="47"/>
      <c r="BY798" s="47"/>
      <c r="BZ798" s="47"/>
      <c r="CA798" s="47"/>
      <c r="CB798" s="47"/>
      <c r="CC798" s="47"/>
      <c r="CD798" s="47"/>
      <c r="CE798" s="47"/>
      <c r="CF798" s="47"/>
      <c r="CG798" s="47"/>
      <c r="CH798" s="47"/>
      <c r="CI798" s="47"/>
      <c r="CJ798" s="47"/>
      <c r="CK798" s="47"/>
      <c r="CL798" s="47"/>
    </row>
    <row r="799" spans="1:90" ht="14.25">
      <c r="A799" s="167"/>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D799" s="50"/>
      <c r="AE799" s="50"/>
      <c r="AF799" s="50"/>
      <c r="AG799" s="50"/>
      <c r="AH799" s="50"/>
      <c r="AI799" s="50"/>
      <c r="AJ799" s="50"/>
      <c r="AK799" s="50"/>
      <c r="AL799" s="50"/>
      <c r="AM799" s="50"/>
      <c r="AN799" s="50"/>
      <c r="AO799" s="50"/>
      <c r="AP799" s="50"/>
      <c r="AQ799" s="47"/>
      <c r="AR799" s="47"/>
      <c r="AS799" s="47"/>
      <c r="AT799" s="47"/>
      <c r="AU799" s="47"/>
      <c r="AV799" s="47"/>
      <c r="AW799" s="47"/>
      <c r="AX799" s="47"/>
      <c r="AY799" s="47"/>
      <c r="AZ799" s="47"/>
      <c r="BA799" s="47"/>
      <c r="BB799" s="47"/>
      <c r="BC799" s="47"/>
      <c r="BD799" s="47"/>
      <c r="BE799" s="47"/>
      <c r="BF799" s="47"/>
      <c r="BG799" s="47"/>
      <c r="BH799" s="47"/>
      <c r="BI799" s="47"/>
      <c r="BJ799" s="47"/>
      <c r="BK799" s="47"/>
      <c r="BL799" s="47"/>
      <c r="BM799" s="47"/>
      <c r="BN799" s="47"/>
      <c r="BO799" s="47"/>
      <c r="BP799" s="47"/>
      <c r="BQ799" s="47"/>
      <c r="BR799" s="47"/>
      <c r="BS799" s="47"/>
      <c r="BT799" s="47"/>
      <c r="BU799" s="47"/>
      <c r="BV799" s="47"/>
      <c r="BW799" s="47"/>
      <c r="BX799" s="47"/>
      <c r="BY799" s="47"/>
      <c r="BZ799" s="47"/>
      <c r="CA799" s="47"/>
      <c r="CB799" s="47"/>
      <c r="CC799" s="47"/>
      <c r="CD799" s="47"/>
      <c r="CE799" s="47"/>
      <c r="CF799" s="47"/>
      <c r="CG799" s="47"/>
      <c r="CH799" s="47"/>
      <c r="CI799" s="47"/>
      <c r="CJ799" s="47"/>
      <c r="CK799" s="47"/>
      <c r="CL799" s="47"/>
    </row>
    <row r="800" spans="1:90" ht="14.25">
      <c r="A800" s="167"/>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D800" s="50"/>
      <c r="AE800" s="50"/>
      <c r="AF800" s="50"/>
      <c r="AG800" s="50"/>
      <c r="AH800" s="50"/>
      <c r="AI800" s="50"/>
      <c r="AJ800" s="50"/>
      <c r="AK800" s="50"/>
      <c r="AL800" s="50"/>
      <c r="AM800" s="50"/>
      <c r="AN800" s="50"/>
      <c r="AO800" s="50"/>
      <c r="AP800" s="50"/>
      <c r="AQ800" s="47"/>
      <c r="AR800" s="47"/>
      <c r="AS800" s="47"/>
      <c r="AT800" s="47"/>
      <c r="AU800" s="47"/>
      <c r="AV800" s="47"/>
      <c r="AW800" s="47"/>
      <c r="AX800" s="47"/>
      <c r="AY800" s="47"/>
      <c r="AZ800" s="47"/>
      <c r="BA800" s="47"/>
      <c r="BB800" s="47"/>
      <c r="BC800" s="47"/>
      <c r="BD800" s="47"/>
      <c r="BE800" s="47"/>
      <c r="BF800" s="47"/>
      <c r="BG800" s="47"/>
      <c r="BH800" s="47"/>
      <c r="BI800" s="47"/>
      <c r="BJ800" s="47"/>
      <c r="BK800" s="47"/>
      <c r="BL800" s="47"/>
      <c r="BM800" s="47"/>
      <c r="BN800" s="47"/>
      <c r="BO800" s="47"/>
      <c r="BP800" s="47"/>
      <c r="BQ800" s="47"/>
      <c r="BR800" s="47"/>
      <c r="BS800" s="47"/>
      <c r="BT800" s="47"/>
      <c r="BU800" s="47"/>
      <c r="BV800" s="47"/>
      <c r="BW800" s="47"/>
      <c r="BX800" s="47"/>
      <c r="BY800" s="47"/>
      <c r="BZ800" s="47"/>
      <c r="CA800" s="47"/>
      <c r="CB800" s="47"/>
      <c r="CC800" s="47"/>
      <c r="CD800" s="47"/>
      <c r="CE800" s="47"/>
      <c r="CF800" s="47"/>
      <c r="CG800" s="47"/>
      <c r="CH800" s="47"/>
      <c r="CI800" s="47"/>
      <c r="CJ800" s="47"/>
      <c r="CK800" s="47"/>
      <c r="CL800" s="47"/>
    </row>
    <row r="801" spans="1:90" ht="14.25">
      <c r="A801" s="167"/>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D801" s="50"/>
      <c r="AE801" s="50"/>
      <c r="AF801" s="50"/>
      <c r="AG801" s="50"/>
      <c r="AH801" s="50"/>
      <c r="AI801" s="50"/>
      <c r="AJ801" s="50"/>
      <c r="AK801" s="50"/>
      <c r="AL801" s="50"/>
      <c r="AM801" s="50"/>
      <c r="AN801" s="50"/>
      <c r="AO801" s="50"/>
      <c r="AP801" s="50"/>
      <c r="AQ801" s="47"/>
      <c r="AR801" s="47"/>
      <c r="AS801" s="47"/>
      <c r="AT801" s="47"/>
      <c r="AU801" s="47"/>
      <c r="AV801" s="47"/>
      <c r="AW801" s="47"/>
      <c r="AX801" s="47"/>
      <c r="AY801" s="47"/>
      <c r="AZ801" s="47"/>
      <c r="BA801" s="47"/>
      <c r="BB801" s="47"/>
      <c r="BC801" s="47"/>
      <c r="BD801" s="47"/>
      <c r="BE801" s="47"/>
      <c r="BF801" s="47"/>
      <c r="BG801" s="47"/>
      <c r="BH801" s="47"/>
      <c r="BI801" s="47"/>
      <c r="BJ801" s="47"/>
      <c r="BK801" s="47"/>
      <c r="BL801" s="47"/>
      <c r="BM801" s="47"/>
      <c r="BN801" s="47"/>
      <c r="BO801" s="47"/>
      <c r="BP801" s="47"/>
      <c r="BQ801" s="47"/>
      <c r="BR801" s="47"/>
      <c r="BS801" s="47"/>
      <c r="BT801" s="47"/>
      <c r="BU801" s="47"/>
      <c r="BV801" s="47"/>
      <c r="BW801" s="47"/>
      <c r="BX801" s="47"/>
      <c r="BY801" s="47"/>
      <c r="BZ801" s="47"/>
      <c r="CA801" s="47"/>
      <c r="CB801" s="47"/>
      <c r="CC801" s="47"/>
      <c r="CD801" s="47"/>
      <c r="CE801" s="47"/>
      <c r="CF801" s="47"/>
      <c r="CG801" s="47"/>
      <c r="CH801" s="47"/>
      <c r="CI801" s="47"/>
      <c r="CJ801" s="47"/>
      <c r="CK801" s="47"/>
      <c r="CL801" s="47"/>
    </row>
    <row r="802" spans="1:90" ht="14.25">
      <c r="A802" s="167"/>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D802" s="50"/>
      <c r="AE802" s="50"/>
      <c r="AF802" s="50"/>
      <c r="AG802" s="50"/>
      <c r="AH802" s="50"/>
      <c r="AI802" s="50"/>
      <c r="AJ802" s="50"/>
      <c r="AK802" s="50"/>
      <c r="AL802" s="50"/>
      <c r="AM802" s="50"/>
      <c r="AN802" s="50"/>
      <c r="AO802" s="50"/>
      <c r="AP802" s="50"/>
      <c r="AQ802" s="47"/>
      <c r="AR802" s="47"/>
      <c r="AS802" s="47"/>
      <c r="AT802" s="47"/>
      <c r="AU802" s="47"/>
      <c r="AV802" s="47"/>
      <c r="AW802" s="47"/>
      <c r="AX802" s="47"/>
      <c r="AY802" s="47"/>
      <c r="AZ802" s="47"/>
      <c r="BA802" s="47"/>
      <c r="BB802" s="47"/>
      <c r="BC802" s="47"/>
      <c r="BD802" s="47"/>
      <c r="BE802" s="47"/>
      <c r="BF802" s="47"/>
      <c r="BG802" s="47"/>
      <c r="BH802" s="47"/>
      <c r="BI802" s="47"/>
      <c r="BJ802" s="47"/>
      <c r="BK802" s="47"/>
      <c r="BL802" s="47"/>
      <c r="BM802" s="47"/>
      <c r="BN802" s="47"/>
      <c r="BO802" s="47"/>
      <c r="BP802" s="47"/>
      <c r="BQ802" s="47"/>
      <c r="BR802" s="47"/>
      <c r="BS802" s="47"/>
      <c r="BT802" s="47"/>
      <c r="BU802" s="47"/>
      <c r="BV802" s="47"/>
      <c r="BW802" s="47"/>
      <c r="BX802" s="47"/>
      <c r="BY802" s="47"/>
      <c r="BZ802" s="47"/>
      <c r="CA802" s="47"/>
      <c r="CB802" s="47"/>
      <c r="CC802" s="47"/>
      <c r="CD802" s="47"/>
      <c r="CE802" s="47"/>
      <c r="CF802" s="47"/>
      <c r="CG802" s="47"/>
      <c r="CH802" s="47"/>
      <c r="CI802" s="47"/>
      <c r="CJ802" s="47"/>
      <c r="CK802" s="47"/>
      <c r="CL802" s="47"/>
    </row>
    <row r="803" spans="1:90" ht="14.25">
      <c r="A803" s="167"/>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D803" s="50"/>
      <c r="AE803" s="50"/>
      <c r="AF803" s="50"/>
      <c r="AG803" s="50"/>
      <c r="AH803" s="50"/>
      <c r="AI803" s="50"/>
      <c r="AJ803" s="50"/>
      <c r="AK803" s="50"/>
      <c r="AL803" s="50"/>
      <c r="AM803" s="50"/>
      <c r="AN803" s="50"/>
      <c r="AO803" s="50"/>
      <c r="AP803" s="50"/>
      <c r="AQ803" s="47"/>
      <c r="AR803" s="47"/>
      <c r="AS803" s="47"/>
      <c r="AT803" s="47"/>
      <c r="AU803" s="47"/>
      <c r="AV803" s="47"/>
      <c r="AW803" s="47"/>
      <c r="AX803" s="47"/>
      <c r="AY803" s="47"/>
      <c r="AZ803" s="47"/>
      <c r="BA803" s="47"/>
      <c r="BB803" s="47"/>
      <c r="BC803" s="47"/>
      <c r="BD803" s="47"/>
      <c r="BE803" s="47"/>
      <c r="BF803" s="47"/>
      <c r="BG803" s="47"/>
      <c r="BH803" s="47"/>
      <c r="BI803" s="47"/>
      <c r="BJ803" s="47"/>
      <c r="BK803" s="47"/>
      <c r="BL803" s="47"/>
      <c r="BM803" s="47"/>
      <c r="BN803" s="47"/>
      <c r="BO803" s="47"/>
      <c r="BP803" s="47"/>
      <c r="BQ803" s="47"/>
      <c r="BR803" s="47"/>
      <c r="BS803" s="47"/>
      <c r="BT803" s="47"/>
      <c r="BU803" s="47"/>
      <c r="BV803" s="47"/>
      <c r="BW803" s="47"/>
      <c r="BX803" s="47"/>
      <c r="BY803" s="47"/>
      <c r="BZ803" s="47"/>
      <c r="CA803" s="47"/>
      <c r="CB803" s="47"/>
      <c r="CC803" s="47"/>
      <c r="CD803" s="47"/>
      <c r="CE803" s="47"/>
      <c r="CF803" s="47"/>
      <c r="CG803" s="47"/>
      <c r="CH803" s="47"/>
      <c r="CI803" s="47"/>
      <c r="CJ803" s="47"/>
      <c r="CK803" s="47"/>
      <c r="CL803" s="47"/>
    </row>
    <row r="804" spans="1:90" ht="14.25">
      <c r="A804" s="167"/>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D804" s="50"/>
      <c r="AE804" s="50"/>
      <c r="AF804" s="50"/>
      <c r="AG804" s="50"/>
      <c r="AH804" s="50"/>
      <c r="AI804" s="50"/>
      <c r="AJ804" s="50"/>
      <c r="AK804" s="50"/>
      <c r="AL804" s="50"/>
      <c r="AM804" s="50"/>
      <c r="AN804" s="50"/>
      <c r="AO804" s="50"/>
      <c r="AP804" s="50"/>
      <c r="AQ804" s="47"/>
      <c r="AR804" s="47"/>
      <c r="AS804" s="47"/>
      <c r="AT804" s="47"/>
      <c r="AU804" s="47"/>
      <c r="AV804" s="47"/>
      <c r="AW804" s="47"/>
      <c r="AX804" s="47"/>
      <c r="AY804" s="47"/>
      <c r="AZ804" s="47"/>
      <c r="BA804" s="47"/>
      <c r="BB804" s="47"/>
      <c r="BC804" s="47"/>
      <c r="BD804" s="47"/>
      <c r="BE804" s="47"/>
      <c r="BF804" s="47"/>
      <c r="BG804" s="47"/>
      <c r="BH804" s="47"/>
      <c r="BI804" s="47"/>
      <c r="BJ804" s="47"/>
      <c r="BK804" s="47"/>
      <c r="BL804" s="47"/>
      <c r="BM804" s="47"/>
      <c r="BN804" s="47"/>
      <c r="BO804" s="47"/>
      <c r="BP804" s="47"/>
      <c r="BQ804" s="47"/>
      <c r="BR804" s="47"/>
      <c r="BS804" s="47"/>
      <c r="BT804" s="47"/>
      <c r="BU804" s="47"/>
      <c r="BV804" s="47"/>
      <c r="BW804" s="47"/>
      <c r="BX804" s="47"/>
      <c r="BY804" s="47"/>
      <c r="BZ804" s="47"/>
      <c r="CA804" s="47"/>
      <c r="CB804" s="47"/>
      <c r="CC804" s="47"/>
      <c r="CD804" s="47"/>
      <c r="CE804" s="47"/>
      <c r="CF804" s="47"/>
      <c r="CG804" s="47"/>
      <c r="CH804" s="47"/>
      <c r="CI804" s="47"/>
      <c r="CJ804" s="47"/>
      <c r="CK804" s="47"/>
      <c r="CL804" s="47"/>
    </row>
    <row r="805" spans="1:90" ht="14.25">
      <c r="A805" s="167"/>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D805" s="50"/>
      <c r="AE805" s="50"/>
      <c r="AF805" s="50"/>
      <c r="AG805" s="50"/>
      <c r="AH805" s="50"/>
      <c r="AI805" s="50"/>
      <c r="AJ805" s="50"/>
      <c r="AK805" s="50"/>
      <c r="AL805" s="50"/>
      <c r="AM805" s="50"/>
      <c r="AN805" s="50"/>
      <c r="AO805" s="50"/>
      <c r="AP805" s="50"/>
      <c r="AQ805" s="47"/>
      <c r="AR805" s="47"/>
      <c r="AS805" s="47"/>
      <c r="AT805" s="47"/>
      <c r="AU805" s="47"/>
      <c r="AV805" s="47"/>
      <c r="AW805" s="47"/>
      <c r="AX805" s="47"/>
      <c r="AY805" s="47"/>
      <c r="AZ805" s="47"/>
      <c r="BA805" s="47"/>
      <c r="BB805" s="47"/>
      <c r="BC805" s="47"/>
      <c r="BD805" s="47"/>
      <c r="BE805" s="47"/>
      <c r="BF805" s="47"/>
      <c r="BG805" s="47"/>
      <c r="BH805" s="47"/>
      <c r="BI805" s="47"/>
      <c r="BJ805" s="47"/>
      <c r="BK805" s="47"/>
      <c r="BL805" s="47"/>
      <c r="BM805" s="47"/>
      <c r="BN805" s="47"/>
      <c r="BO805" s="47"/>
      <c r="BP805" s="47"/>
      <c r="BQ805" s="47"/>
      <c r="BR805" s="47"/>
      <c r="BS805" s="47"/>
      <c r="BT805" s="47"/>
      <c r="BU805" s="47"/>
      <c r="BV805" s="47"/>
      <c r="BW805" s="47"/>
      <c r="BX805" s="47"/>
      <c r="BY805" s="47"/>
      <c r="BZ805" s="47"/>
      <c r="CA805" s="47"/>
      <c r="CB805" s="47"/>
      <c r="CC805" s="47"/>
      <c r="CD805" s="47"/>
      <c r="CE805" s="47"/>
      <c r="CF805" s="47"/>
      <c r="CG805" s="47"/>
      <c r="CH805" s="47"/>
      <c r="CI805" s="47"/>
      <c r="CJ805" s="47"/>
      <c r="CK805" s="47"/>
      <c r="CL805" s="47"/>
    </row>
    <row r="806" spans="1:90" ht="14.25">
      <c r="A806" s="167"/>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D806" s="50"/>
      <c r="AE806" s="50"/>
      <c r="AF806" s="50"/>
      <c r="AG806" s="50"/>
      <c r="AH806" s="50"/>
      <c r="AI806" s="50"/>
      <c r="AJ806" s="50"/>
      <c r="AK806" s="50"/>
      <c r="AL806" s="50"/>
      <c r="AM806" s="50"/>
      <c r="AN806" s="50"/>
      <c r="AO806" s="50"/>
      <c r="AP806" s="50"/>
      <c r="AQ806" s="47"/>
      <c r="AR806" s="47"/>
      <c r="AS806" s="47"/>
      <c r="AT806" s="47"/>
      <c r="AU806" s="47"/>
      <c r="AV806" s="47"/>
      <c r="AW806" s="47"/>
      <c r="AX806" s="47"/>
      <c r="AY806" s="47"/>
      <c r="AZ806" s="47"/>
      <c r="BA806" s="47"/>
      <c r="BB806" s="47"/>
      <c r="BC806" s="47"/>
      <c r="BD806" s="47"/>
      <c r="BE806" s="47"/>
      <c r="BF806" s="47"/>
      <c r="BG806" s="47"/>
      <c r="BH806" s="47"/>
      <c r="BI806" s="47"/>
      <c r="BJ806" s="47"/>
      <c r="BK806" s="47"/>
      <c r="BL806" s="47"/>
      <c r="BM806" s="47"/>
      <c r="BN806" s="47"/>
      <c r="BO806" s="47"/>
      <c r="BP806" s="47"/>
      <c r="BQ806" s="47"/>
      <c r="BR806" s="47"/>
      <c r="BS806" s="47"/>
      <c r="BT806" s="47"/>
      <c r="BU806" s="47"/>
      <c r="BV806" s="47"/>
      <c r="BW806" s="47"/>
      <c r="BX806" s="47"/>
      <c r="BY806" s="47"/>
      <c r="BZ806" s="47"/>
      <c r="CA806" s="47"/>
      <c r="CB806" s="47"/>
      <c r="CC806" s="47"/>
      <c r="CD806" s="47"/>
      <c r="CE806" s="47"/>
      <c r="CF806" s="47"/>
      <c r="CG806" s="47"/>
      <c r="CH806" s="47"/>
      <c r="CI806" s="47"/>
      <c r="CJ806" s="47"/>
      <c r="CK806" s="47"/>
      <c r="CL806" s="47"/>
    </row>
    <row r="807" spans="1:90" ht="14.25">
      <c r="A807" s="167"/>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D807" s="50"/>
      <c r="AE807" s="50"/>
      <c r="AF807" s="50"/>
      <c r="AG807" s="50"/>
      <c r="AH807" s="50"/>
      <c r="AI807" s="50"/>
      <c r="AJ807" s="50"/>
      <c r="AK807" s="50"/>
      <c r="AL807" s="50"/>
      <c r="AM807" s="50"/>
      <c r="AN807" s="50"/>
      <c r="AO807" s="50"/>
      <c r="AP807" s="50"/>
      <c r="AQ807" s="47"/>
      <c r="AR807" s="47"/>
      <c r="AS807" s="47"/>
      <c r="AT807" s="47"/>
      <c r="AU807" s="47"/>
      <c r="AV807" s="47"/>
      <c r="AW807" s="47"/>
      <c r="AX807" s="47"/>
      <c r="AY807" s="47"/>
      <c r="AZ807" s="47"/>
      <c r="BA807" s="47"/>
      <c r="BB807" s="47"/>
      <c r="BC807" s="47"/>
      <c r="BD807" s="47"/>
      <c r="BE807" s="47"/>
      <c r="BF807" s="47"/>
      <c r="BG807" s="47"/>
      <c r="BH807" s="47"/>
      <c r="BI807" s="47"/>
      <c r="BJ807" s="47"/>
      <c r="BK807" s="47"/>
      <c r="BL807" s="47"/>
      <c r="BM807" s="47"/>
      <c r="BN807" s="47"/>
      <c r="BO807" s="47"/>
      <c r="BP807" s="47"/>
      <c r="BQ807" s="47"/>
      <c r="BR807" s="47"/>
      <c r="BS807" s="47"/>
      <c r="BT807" s="47"/>
      <c r="BU807" s="47"/>
      <c r="BV807" s="47"/>
      <c r="BW807" s="47"/>
      <c r="BX807" s="47"/>
      <c r="BY807" s="47"/>
      <c r="BZ807" s="47"/>
      <c r="CA807" s="47"/>
      <c r="CB807" s="47"/>
      <c r="CC807" s="47"/>
      <c r="CD807" s="47"/>
      <c r="CE807" s="47"/>
      <c r="CF807" s="47"/>
      <c r="CG807" s="47"/>
      <c r="CH807" s="47"/>
      <c r="CI807" s="47"/>
      <c r="CJ807" s="47"/>
      <c r="CK807" s="47"/>
      <c r="CL807" s="47"/>
    </row>
    <row r="808" spans="1:90" ht="14.25">
      <c r="A808" s="167"/>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D808" s="50"/>
      <c r="AE808" s="50"/>
      <c r="AF808" s="50"/>
      <c r="AG808" s="50"/>
      <c r="AH808" s="50"/>
      <c r="AI808" s="50"/>
      <c r="AJ808" s="50"/>
      <c r="AK808" s="50"/>
      <c r="AL808" s="50"/>
      <c r="AM808" s="50"/>
      <c r="AN808" s="50"/>
      <c r="AO808" s="50"/>
      <c r="AP808" s="50"/>
      <c r="AQ808" s="47"/>
      <c r="AR808" s="47"/>
      <c r="AS808" s="47"/>
      <c r="AT808" s="47"/>
      <c r="AU808" s="47"/>
      <c r="AV808" s="47"/>
      <c r="AW808" s="47"/>
      <c r="AX808" s="47"/>
      <c r="AY808" s="47"/>
      <c r="AZ808" s="47"/>
      <c r="BA808" s="47"/>
      <c r="BB808" s="47"/>
      <c r="BC808" s="47"/>
      <c r="BD808" s="47"/>
      <c r="BE808" s="47"/>
      <c r="BF808" s="47"/>
      <c r="BG808" s="47"/>
      <c r="BH808" s="47"/>
      <c r="BI808" s="47"/>
      <c r="BJ808" s="47"/>
      <c r="BK808" s="47"/>
      <c r="BL808" s="47"/>
      <c r="BM808" s="47"/>
      <c r="BN808" s="47"/>
      <c r="BO808" s="47"/>
      <c r="BP808" s="47"/>
      <c r="BQ808" s="47"/>
      <c r="BR808" s="47"/>
      <c r="BS808" s="47"/>
      <c r="BT808" s="47"/>
      <c r="BU808" s="47"/>
      <c r="BV808" s="47"/>
      <c r="BW808" s="47"/>
      <c r="BX808" s="47"/>
      <c r="BY808" s="47"/>
      <c r="BZ808" s="47"/>
      <c r="CA808" s="47"/>
      <c r="CB808" s="47"/>
      <c r="CC808" s="47"/>
      <c r="CD808" s="47"/>
      <c r="CE808" s="47"/>
      <c r="CF808" s="47"/>
      <c r="CG808" s="47"/>
      <c r="CH808" s="47"/>
      <c r="CI808" s="47"/>
      <c r="CJ808" s="47"/>
      <c r="CK808" s="47"/>
      <c r="CL808" s="47"/>
    </row>
    <row r="809" spans="1:90" ht="14.25">
      <c r="A809" s="167"/>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D809" s="50"/>
      <c r="AE809" s="50"/>
      <c r="AF809" s="50"/>
      <c r="AG809" s="50"/>
      <c r="AH809" s="50"/>
      <c r="AI809" s="50"/>
      <c r="AJ809" s="50"/>
      <c r="AK809" s="50"/>
      <c r="AL809" s="50"/>
      <c r="AM809" s="50"/>
      <c r="AN809" s="50"/>
      <c r="AO809" s="50"/>
      <c r="AP809" s="50"/>
      <c r="AQ809" s="47"/>
      <c r="AR809" s="47"/>
      <c r="AS809" s="47"/>
      <c r="AT809" s="47"/>
      <c r="AU809" s="47"/>
      <c r="AV809" s="47"/>
      <c r="AW809" s="47"/>
      <c r="AX809" s="47"/>
      <c r="AY809" s="47"/>
      <c r="AZ809" s="47"/>
      <c r="BA809" s="47"/>
      <c r="BB809" s="47"/>
      <c r="BC809" s="47"/>
      <c r="BD809" s="47"/>
      <c r="BE809" s="47"/>
      <c r="BF809" s="47"/>
      <c r="BG809" s="47"/>
      <c r="BH809" s="47"/>
      <c r="BI809" s="47"/>
      <c r="BJ809" s="47"/>
      <c r="BK809" s="47"/>
      <c r="BL809" s="47"/>
      <c r="BM809" s="47"/>
      <c r="BN809" s="47"/>
      <c r="BO809" s="47"/>
      <c r="BP809" s="47"/>
      <c r="BQ809" s="47"/>
      <c r="BR809" s="47"/>
      <c r="BS809" s="47"/>
      <c r="BT809" s="47"/>
      <c r="BU809" s="47"/>
      <c r="BV809" s="47"/>
      <c r="BW809" s="47"/>
      <c r="BX809" s="47"/>
      <c r="BY809" s="47"/>
      <c r="BZ809" s="47"/>
      <c r="CA809" s="47"/>
      <c r="CB809" s="47"/>
      <c r="CC809" s="47"/>
      <c r="CD809" s="47"/>
      <c r="CE809" s="47"/>
      <c r="CF809" s="47"/>
      <c r="CG809" s="47"/>
      <c r="CH809" s="47"/>
      <c r="CI809" s="47"/>
      <c r="CJ809" s="47"/>
      <c r="CK809" s="47"/>
      <c r="CL809" s="47"/>
    </row>
    <row r="810" spans="1:90" ht="14.25">
      <c r="A810" s="167"/>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D810" s="50"/>
      <c r="AE810" s="50"/>
      <c r="AF810" s="50"/>
      <c r="AG810" s="50"/>
      <c r="AH810" s="50"/>
      <c r="AI810" s="50"/>
      <c r="AJ810" s="50"/>
      <c r="AK810" s="50"/>
      <c r="AL810" s="50"/>
      <c r="AM810" s="50"/>
      <c r="AN810" s="50"/>
      <c r="AO810" s="50"/>
      <c r="AP810" s="50"/>
      <c r="AQ810" s="47"/>
      <c r="AR810" s="47"/>
      <c r="AS810" s="47"/>
      <c r="AT810" s="47"/>
      <c r="AU810" s="47"/>
      <c r="AV810" s="47"/>
      <c r="AW810" s="47"/>
      <c r="AX810" s="47"/>
      <c r="AY810" s="47"/>
      <c r="AZ810" s="47"/>
      <c r="BA810" s="47"/>
      <c r="BB810" s="47"/>
      <c r="BC810" s="47"/>
      <c r="BD810" s="47"/>
      <c r="BE810" s="47"/>
      <c r="BF810" s="47"/>
      <c r="BG810" s="47"/>
      <c r="BH810" s="47"/>
      <c r="BI810" s="47"/>
      <c r="BJ810" s="47"/>
      <c r="BK810" s="47"/>
      <c r="BL810" s="47"/>
      <c r="BM810" s="47"/>
      <c r="BN810" s="47"/>
      <c r="BO810" s="47"/>
      <c r="BP810" s="47"/>
      <c r="BQ810" s="47"/>
      <c r="BR810" s="47"/>
      <c r="BS810" s="47"/>
      <c r="BT810" s="47"/>
      <c r="BU810" s="47"/>
      <c r="BV810" s="47"/>
      <c r="BW810" s="47"/>
      <c r="BX810" s="47"/>
      <c r="BY810" s="47"/>
      <c r="BZ810" s="47"/>
      <c r="CA810" s="47"/>
      <c r="CB810" s="47"/>
      <c r="CC810" s="47"/>
      <c r="CD810" s="47"/>
      <c r="CE810" s="47"/>
      <c r="CF810" s="47"/>
      <c r="CG810" s="47"/>
      <c r="CH810" s="47"/>
      <c r="CI810" s="47"/>
      <c r="CJ810" s="47"/>
      <c r="CK810" s="47"/>
      <c r="CL810" s="47"/>
    </row>
    <row r="811" spans="1:90" ht="14.25">
      <c r="A811" s="167"/>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D811" s="50"/>
      <c r="AE811" s="50"/>
      <c r="AF811" s="50"/>
      <c r="AG811" s="50"/>
      <c r="AH811" s="50"/>
      <c r="AI811" s="50"/>
      <c r="AJ811" s="50"/>
      <c r="AK811" s="50"/>
      <c r="AL811" s="50"/>
      <c r="AM811" s="50"/>
      <c r="AN811" s="50"/>
      <c r="AO811" s="50"/>
      <c r="AP811" s="50"/>
      <c r="AQ811" s="47"/>
      <c r="AR811" s="47"/>
      <c r="AS811" s="47"/>
      <c r="AT811" s="47"/>
      <c r="AU811" s="47"/>
      <c r="AV811" s="47"/>
      <c r="AW811" s="47"/>
      <c r="AX811" s="47"/>
      <c r="AY811" s="47"/>
      <c r="AZ811" s="47"/>
      <c r="BA811" s="47"/>
      <c r="BB811" s="47"/>
      <c r="BC811" s="47"/>
      <c r="BD811" s="47"/>
      <c r="BE811" s="47"/>
      <c r="BF811" s="47"/>
      <c r="BG811" s="47"/>
      <c r="BH811" s="47"/>
      <c r="BI811" s="47"/>
      <c r="BJ811" s="47"/>
      <c r="BK811" s="47"/>
      <c r="BL811" s="47"/>
      <c r="BM811" s="47"/>
      <c r="BN811" s="47"/>
      <c r="BO811" s="47"/>
      <c r="BP811" s="47"/>
      <c r="BQ811" s="47"/>
      <c r="BR811" s="47"/>
      <c r="BS811" s="47"/>
      <c r="BT811" s="47"/>
      <c r="BU811" s="47"/>
      <c r="BV811" s="47"/>
      <c r="BW811" s="47"/>
      <c r="BX811" s="47"/>
      <c r="BY811" s="47"/>
      <c r="BZ811" s="47"/>
      <c r="CA811" s="47"/>
      <c r="CB811" s="47"/>
      <c r="CC811" s="47"/>
      <c r="CD811" s="47"/>
      <c r="CE811" s="47"/>
      <c r="CF811" s="47"/>
      <c r="CG811" s="47"/>
      <c r="CH811" s="47"/>
      <c r="CI811" s="47"/>
      <c r="CJ811" s="47"/>
      <c r="CK811" s="47"/>
      <c r="CL811" s="47"/>
    </row>
    <row r="812" spans="1:90" ht="14.25">
      <c r="A812" s="167"/>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D812" s="50"/>
      <c r="AE812" s="50"/>
      <c r="AF812" s="50"/>
      <c r="AG812" s="50"/>
      <c r="AH812" s="50"/>
      <c r="AI812" s="50"/>
      <c r="AJ812" s="50"/>
      <c r="AK812" s="50"/>
      <c r="AL812" s="50"/>
      <c r="AM812" s="50"/>
      <c r="AN812" s="50"/>
      <c r="AO812" s="50"/>
      <c r="AP812" s="50"/>
      <c r="AQ812" s="47"/>
      <c r="AR812" s="47"/>
      <c r="AS812" s="47"/>
      <c r="AT812" s="47"/>
      <c r="AU812" s="47"/>
      <c r="AV812" s="47"/>
      <c r="AW812" s="47"/>
      <c r="AX812" s="47"/>
      <c r="AY812" s="47"/>
      <c r="AZ812" s="47"/>
      <c r="BA812" s="47"/>
      <c r="BB812" s="47"/>
      <c r="BC812" s="47"/>
      <c r="BD812" s="47"/>
      <c r="BE812" s="47"/>
      <c r="BF812" s="47"/>
      <c r="BG812" s="47"/>
      <c r="BH812" s="47"/>
      <c r="BI812" s="47"/>
      <c r="BJ812" s="47"/>
      <c r="BK812" s="47"/>
      <c r="BL812" s="47"/>
      <c r="BM812" s="47"/>
      <c r="BN812" s="47"/>
      <c r="BO812" s="47"/>
      <c r="BP812" s="47"/>
      <c r="BQ812" s="47"/>
      <c r="BR812" s="47"/>
      <c r="BS812" s="47"/>
      <c r="BT812" s="47"/>
      <c r="BU812" s="47"/>
      <c r="BV812" s="47"/>
      <c r="BW812" s="47"/>
      <c r="BX812" s="47"/>
      <c r="BY812" s="47"/>
      <c r="BZ812" s="47"/>
      <c r="CA812" s="47"/>
      <c r="CB812" s="47"/>
      <c r="CC812" s="47"/>
      <c r="CD812" s="47"/>
      <c r="CE812" s="47"/>
      <c r="CF812" s="47"/>
      <c r="CG812" s="47"/>
      <c r="CH812" s="47"/>
      <c r="CI812" s="47"/>
      <c r="CJ812" s="47"/>
      <c r="CK812" s="47"/>
      <c r="CL812" s="47"/>
    </row>
    <row r="813" spans="1:90" ht="14.25">
      <c r="A813" s="167"/>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D813" s="50"/>
      <c r="AE813" s="50"/>
      <c r="AF813" s="50"/>
      <c r="AG813" s="50"/>
      <c r="AH813" s="50"/>
      <c r="AI813" s="50"/>
      <c r="AJ813" s="50"/>
      <c r="AK813" s="50"/>
      <c r="AL813" s="50"/>
      <c r="AM813" s="50"/>
      <c r="AN813" s="50"/>
      <c r="AO813" s="50"/>
      <c r="AP813" s="50"/>
      <c r="AQ813" s="47"/>
      <c r="AR813" s="47"/>
      <c r="AS813" s="47"/>
      <c r="AT813" s="47"/>
      <c r="AU813" s="47"/>
      <c r="AV813" s="47"/>
      <c r="AW813" s="47"/>
      <c r="AX813" s="47"/>
      <c r="AY813" s="47"/>
      <c r="AZ813" s="47"/>
      <c r="BA813" s="47"/>
      <c r="BB813" s="47"/>
      <c r="BC813" s="47"/>
      <c r="BD813" s="47"/>
      <c r="BE813" s="47"/>
      <c r="BF813" s="47"/>
      <c r="BG813" s="47"/>
      <c r="BH813" s="47"/>
      <c r="BI813" s="47"/>
      <c r="BJ813" s="47"/>
      <c r="BK813" s="47"/>
      <c r="BL813" s="47"/>
      <c r="BM813" s="47"/>
      <c r="BN813" s="47"/>
      <c r="BO813" s="47"/>
      <c r="BP813" s="47"/>
      <c r="BQ813" s="47"/>
      <c r="BR813" s="47"/>
      <c r="BS813" s="47"/>
      <c r="BT813" s="47"/>
      <c r="BU813" s="47"/>
      <c r="BV813" s="47"/>
      <c r="BW813" s="47"/>
      <c r="BX813" s="47"/>
      <c r="BY813" s="47"/>
      <c r="BZ813" s="47"/>
      <c r="CA813" s="47"/>
      <c r="CB813" s="47"/>
      <c r="CC813" s="47"/>
      <c r="CD813" s="47"/>
      <c r="CE813" s="47"/>
      <c r="CF813" s="47"/>
      <c r="CG813" s="47"/>
      <c r="CH813" s="47"/>
      <c r="CI813" s="47"/>
      <c r="CJ813" s="47"/>
      <c r="CK813" s="47"/>
      <c r="CL813" s="47"/>
    </row>
    <row r="814" spans="1:90" ht="14.25">
      <c r="A814" s="167"/>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D814" s="50"/>
      <c r="AE814" s="50"/>
      <c r="AF814" s="50"/>
      <c r="AG814" s="50"/>
      <c r="AH814" s="50"/>
      <c r="AI814" s="50"/>
      <c r="AJ814" s="50"/>
      <c r="AK814" s="50"/>
      <c r="AL814" s="50"/>
      <c r="AM814" s="50"/>
      <c r="AN814" s="50"/>
      <c r="AO814" s="50"/>
      <c r="AP814" s="50"/>
      <c r="AQ814" s="47"/>
      <c r="AR814" s="47"/>
      <c r="AS814" s="47"/>
      <c r="AT814" s="47"/>
      <c r="AU814" s="47"/>
      <c r="AV814" s="47"/>
      <c r="AW814" s="47"/>
      <c r="AX814" s="47"/>
      <c r="AY814" s="47"/>
      <c r="AZ814" s="47"/>
      <c r="BA814" s="47"/>
      <c r="BB814" s="47"/>
      <c r="BC814" s="47"/>
      <c r="BD814" s="47"/>
      <c r="BE814" s="47"/>
      <c r="BF814" s="47"/>
      <c r="BG814" s="47"/>
      <c r="BH814" s="47"/>
      <c r="BI814" s="47"/>
      <c r="BJ814" s="47"/>
      <c r="BK814" s="47"/>
      <c r="BL814" s="47"/>
      <c r="BM814" s="47"/>
      <c r="BN814" s="47"/>
      <c r="BO814" s="47"/>
      <c r="BP814" s="47"/>
      <c r="BQ814" s="47"/>
      <c r="BR814" s="47"/>
      <c r="BS814" s="47"/>
      <c r="BT814" s="47"/>
      <c r="BU814" s="47"/>
      <c r="BV814" s="47"/>
      <c r="BW814" s="47"/>
      <c r="BX814" s="47"/>
      <c r="BY814" s="47"/>
      <c r="BZ814" s="47"/>
      <c r="CA814" s="47"/>
      <c r="CB814" s="47"/>
      <c r="CC814" s="47"/>
      <c r="CD814" s="47"/>
      <c r="CE814" s="47"/>
      <c r="CF814" s="47"/>
      <c r="CG814" s="47"/>
      <c r="CH814" s="47"/>
      <c r="CI814" s="47"/>
      <c r="CJ814" s="47"/>
      <c r="CK814" s="47"/>
      <c r="CL814" s="47"/>
    </row>
    <row r="815" spans="1:90" ht="14.25">
      <c r="A815" s="167"/>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D815" s="50"/>
      <c r="AE815" s="50"/>
      <c r="AF815" s="50"/>
      <c r="AG815" s="50"/>
      <c r="AH815" s="50"/>
      <c r="AI815" s="50"/>
      <c r="AJ815" s="50"/>
      <c r="AK815" s="50"/>
      <c r="AL815" s="50"/>
      <c r="AM815" s="50"/>
      <c r="AN815" s="50"/>
      <c r="AO815" s="50"/>
      <c r="AP815" s="50"/>
      <c r="AQ815" s="47"/>
      <c r="AR815" s="47"/>
      <c r="AS815" s="47"/>
      <c r="AT815" s="47"/>
      <c r="AU815" s="47"/>
      <c r="AV815" s="47"/>
      <c r="AW815" s="47"/>
      <c r="AX815" s="47"/>
      <c r="AY815" s="47"/>
      <c r="AZ815" s="47"/>
      <c r="BA815" s="47"/>
      <c r="BB815" s="47"/>
      <c r="BC815" s="47"/>
      <c r="BD815" s="47"/>
      <c r="BE815" s="47"/>
      <c r="BF815" s="47"/>
      <c r="BG815" s="47"/>
      <c r="BH815" s="47"/>
      <c r="BI815" s="47"/>
      <c r="BJ815" s="47"/>
      <c r="BK815" s="47"/>
      <c r="BL815" s="47"/>
      <c r="BM815" s="47"/>
      <c r="BN815" s="47"/>
      <c r="BO815" s="47"/>
      <c r="BP815" s="47"/>
      <c r="BQ815" s="47"/>
      <c r="BR815" s="47"/>
      <c r="BS815" s="47"/>
      <c r="BT815" s="47"/>
      <c r="BU815" s="47"/>
      <c r="BV815" s="47"/>
      <c r="BW815" s="47"/>
      <c r="BX815" s="47"/>
      <c r="BY815" s="47"/>
      <c r="BZ815" s="47"/>
      <c r="CA815" s="47"/>
      <c r="CB815" s="47"/>
      <c r="CC815" s="47"/>
      <c r="CD815" s="47"/>
      <c r="CE815" s="47"/>
      <c r="CF815" s="47"/>
      <c r="CG815" s="47"/>
      <c r="CH815" s="47"/>
      <c r="CI815" s="47"/>
      <c r="CJ815" s="47"/>
      <c r="CK815" s="47"/>
      <c r="CL815" s="47"/>
    </row>
    <row r="816" spans="1:90" ht="14.25">
      <c r="A816" s="167"/>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D816" s="50"/>
      <c r="AE816" s="50"/>
      <c r="AF816" s="50"/>
      <c r="AG816" s="50"/>
      <c r="AH816" s="50"/>
      <c r="AI816" s="50"/>
      <c r="AJ816" s="50"/>
      <c r="AK816" s="50"/>
      <c r="AL816" s="50"/>
      <c r="AM816" s="50"/>
      <c r="AN816" s="50"/>
      <c r="AO816" s="50"/>
      <c r="AP816" s="50"/>
      <c r="AQ816" s="47"/>
      <c r="AR816" s="47"/>
      <c r="AS816" s="47"/>
      <c r="AT816" s="47"/>
      <c r="AU816" s="47"/>
      <c r="AV816" s="47"/>
      <c r="AW816" s="47"/>
      <c r="AX816" s="47"/>
      <c r="AY816" s="47"/>
      <c r="AZ816" s="47"/>
      <c r="BA816" s="47"/>
      <c r="BB816" s="47"/>
      <c r="BC816" s="47"/>
      <c r="BD816" s="47"/>
      <c r="BE816" s="47"/>
      <c r="BF816" s="47"/>
      <c r="BG816" s="47"/>
      <c r="BH816" s="47"/>
      <c r="BI816" s="47"/>
      <c r="BJ816" s="47"/>
      <c r="BK816" s="47"/>
      <c r="BL816" s="47"/>
      <c r="BM816" s="47"/>
      <c r="BN816" s="47"/>
      <c r="BO816" s="47"/>
      <c r="BP816" s="47"/>
      <c r="BQ816" s="47"/>
      <c r="BR816" s="47"/>
      <c r="BS816" s="47"/>
      <c r="BT816" s="47"/>
      <c r="BU816" s="47"/>
      <c r="BV816" s="47"/>
      <c r="BW816" s="47"/>
      <c r="BX816" s="47"/>
      <c r="BY816" s="47"/>
      <c r="BZ816" s="47"/>
      <c r="CA816" s="47"/>
      <c r="CB816" s="47"/>
      <c r="CC816" s="47"/>
      <c r="CD816" s="47"/>
      <c r="CE816" s="47"/>
      <c r="CF816" s="47"/>
      <c r="CG816" s="47"/>
      <c r="CH816" s="47"/>
      <c r="CI816" s="47"/>
      <c r="CJ816" s="47"/>
      <c r="CK816" s="47"/>
      <c r="CL816" s="47"/>
    </row>
    <row r="817" spans="1:90" ht="14.25">
      <c r="A817" s="167"/>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D817" s="50"/>
      <c r="AE817" s="50"/>
      <c r="AF817" s="50"/>
      <c r="AG817" s="50"/>
      <c r="AH817" s="50"/>
      <c r="AI817" s="50"/>
      <c r="AJ817" s="50"/>
      <c r="AK817" s="50"/>
      <c r="AL817" s="50"/>
      <c r="AM817" s="50"/>
      <c r="AN817" s="50"/>
      <c r="AO817" s="50"/>
      <c r="AP817" s="50"/>
      <c r="AQ817" s="47"/>
      <c r="AR817" s="47"/>
      <c r="AS817" s="47"/>
      <c r="AT817" s="47"/>
      <c r="AU817" s="47"/>
      <c r="AV817" s="47"/>
      <c r="AW817" s="47"/>
      <c r="AX817" s="47"/>
      <c r="AY817" s="47"/>
      <c r="AZ817" s="47"/>
      <c r="BA817" s="47"/>
      <c r="BB817" s="47"/>
      <c r="BC817" s="47"/>
      <c r="BD817" s="47"/>
      <c r="BE817" s="47"/>
      <c r="BF817" s="47"/>
      <c r="BG817" s="47"/>
      <c r="BH817" s="47"/>
      <c r="BI817" s="47"/>
      <c r="BJ817" s="47"/>
      <c r="BK817" s="47"/>
      <c r="BL817" s="47"/>
      <c r="BM817" s="47"/>
      <c r="BN817" s="47"/>
      <c r="BO817" s="47"/>
      <c r="BP817" s="47"/>
      <c r="BQ817" s="47"/>
      <c r="BR817" s="47"/>
      <c r="BS817" s="47"/>
      <c r="BT817" s="47"/>
      <c r="BU817" s="47"/>
      <c r="BV817" s="47"/>
      <c r="BW817" s="47"/>
      <c r="BX817" s="47"/>
      <c r="BY817" s="47"/>
      <c r="BZ817" s="47"/>
      <c r="CA817" s="47"/>
      <c r="CB817" s="47"/>
      <c r="CC817" s="47"/>
      <c r="CD817" s="47"/>
      <c r="CE817" s="47"/>
      <c r="CF817" s="47"/>
      <c r="CG817" s="47"/>
      <c r="CH817" s="47"/>
      <c r="CI817" s="47"/>
      <c r="CJ817" s="47"/>
      <c r="CK817" s="47"/>
      <c r="CL817" s="47"/>
    </row>
    <row r="818" spans="1:90" ht="14.25">
      <c r="A818" s="167"/>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D818" s="50"/>
      <c r="AE818" s="50"/>
      <c r="AF818" s="50"/>
      <c r="AG818" s="50"/>
      <c r="AH818" s="50"/>
      <c r="AI818" s="50"/>
      <c r="AJ818" s="50"/>
      <c r="AK818" s="50"/>
      <c r="AL818" s="50"/>
      <c r="AM818" s="50"/>
      <c r="AN818" s="50"/>
      <c r="AO818" s="50"/>
      <c r="AP818" s="50"/>
      <c r="AQ818" s="47"/>
      <c r="AR818" s="47"/>
      <c r="AS818" s="47"/>
      <c r="AT818" s="47"/>
      <c r="AU818" s="47"/>
      <c r="AV818" s="47"/>
      <c r="AW818" s="47"/>
      <c r="AX818" s="47"/>
      <c r="AY818" s="47"/>
      <c r="AZ818" s="47"/>
      <c r="BA818" s="47"/>
      <c r="BB818" s="47"/>
      <c r="BC818" s="47"/>
      <c r="BD818" s="47"/>
      <c r="BE818" s="47"/>
      <c r="BF818" s="47"/>
      <c r="BG818" s="47"/>
      <c r="BH818" s="47"/>
      <c r="BI818" s="47"/>
      <c r="BJ818" s="47"/>
      <c r="BK818" s="47"/>
      <c r="BL818" s="47"/>
      <c r="BM818" s="47"/>
      <c r="BN818" s="47"/>
      <c r="BO818" s="47"/>
      <c r="BP818" s="47"/>
      <c r="BQ818" s="47"/>
      <c r="BR818" s="47"/>
      <c r="BS818" s="47"/>
      <c r="BT818" s="47"/>
      <c r="BU818" s="47"/>
      <c r="BV818" s="47"/>
      <c r="BW818" s="47"/>
      <c r="BX818" s="47"/>
      <c r="BY818" s="47"/>
      <c r="BZ818" s="47"/>
      <c r="CA818" s="47"/>
      <c r="CB818" s="47"/>
      <c r="CC818" s="47"/>
      <c r="CD818" s="47"/>
      <c r="CE818" s="47"/>
      <c r="CF818" s="47"/>
      <c r="CG818" s="47"/>
      <c r="CH818" s="47"/>
      <c r="CI818" s="47"/>
      <c r="CJ818" s="47"/>
      <c r="CK818" s="47"/>
      <c r="CL818" s="47"/>
    </row>
    <row r="819" spans="1:90" ht="14.25">
      <c r="A819" s="167"/>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D819" s="50"/>
      <c r="AE819" s="50"/>
      <c r="AF819" s="50"/>
      <c r="AG819" s="50"/>
      <c r="AH819" s="50"/>
      <c r="AI819" s="50"/>
      <c r="AJ819" s="50"/>
      <c r="AK819" s="50"/>
      <c r="AL819" s="50"/>
      <c r="AM819" s="50"/>
      <c r="AN819" s="50"/>
      <c r="AO819" s="50"/>
      <c r="AP819" s="50"/>
      <c r="AQ819" s="47"/>
      <c r="AR819" s="47"/>
      <c r="AS819" s="47"/>
      <c r="AT819" s="47"/>
      <c r="AU819" s="47"/>
      <c r="AV819" s="47"/>
      <c r="AW819" s="47"/>
      <c r="AX819" s="47"/>
      <c r="AY819" s="47"/>
      <c r="AZ819" s="47"/>
      <c r="BA819" s="47"/>
      <c r="BB819" s="47"/>
      <c r="BC819" s="47"/>
      <c r="BD819" s="47"/>
      <c r="BE819" s="47"/>
      <c r="BF819" s="47"/>
      <c r="BG819" s="47"/>
      <c r="BH819" s="47"/>
      <c r="BI819" s="47"/>
      <c r="BJ819" s="47"/>
      <c r="BK819" s="47"/>
      <c r="BL819" s="47"/>
      <c r="BM819" s="47"/>
      <c r="BN819" s="47"/>
      <c r="BO819" s="47"/>
      <c r="BP819" s="47"/>
      <c r="BQ819" s="47"/>
      <c r="BR819" s="47"/>
      <c r="BS819" s="47"/>
      <c r="BT819" s="47"/>
      <c r="BU819" s="47"/>
      <c r="BV819" s="47"/>
      <c r="BW819" s="47"/>
      <c r="BX819" s="47"/>
      <c r="BY819" s="47"/>
      <c r="BZ819" s="47"/>
      <c r="CA819" s="47"/>
      <c r="CB819" s="47"/>
      <c r="CC819" s="47"/>
      <c r="CD819" s="47"/>
      <c r="CE819" s="47"/>
      <c r="CF819" s="47"/>
      <c r="CG819" s="47"/>
      <c r="CH819" s="47"/>
      <c r="CI819" s="47"/>
      <c r="CJ819" s="47"/>
      <c r="CK819" s="47"/>
      <c r="CL819" s="47"/>
    </row>
    <row r="820" spans="1:90" ht="14.25">
      <c r="A820" s="167"/>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D820" s="50"/>
      <c r="AE820" s="50"/>
      <c r="AF820" s="50"/>
      <c r="AG820" s="50"/>
      <c r="AH820" s="50"/>
      <c r="AI820" s="50"/>
      <c r="AJ820" s="50"/>
      <c r="AK820" s="50"/>
      <c r="AL820" s="50"/>
      <c r="AM820" s="50"/>
      <c r="AN820" s="50"/>
      <c r="AO820" s="50"/>
      <c r="AP820" s="50"/>
      <c r="AQ820" s="47"/>
      <c r="AR820" s="47"/>
      <c r="AS820" s="47"/>
      <c r="AT820" s="47"/>
      <c r="AU820" s="47"/>
      <c r="AV820" s="47"/>
      <c r="AW820" s="47"/>
      <c r="AX820" s="47"/>
      <c r="AY820" s="47"/>
      <c r="AZ820" s="47"/>
      <c r="BA820" s="47"/>
      <c r="BB820" s="47"/>
      <c r="BC820" s="47"/>
      <c r="BD820" s="47"/>
      <c r="BE820" s="47"/>
      <c r="BF820" s="47"/>
      <c r="BG820" s="47"/>
      <c r="BH820" s="47"/>
      <c r="BI820" s="47"/>
      <c r="BJ820" s="47"/>
      <c r="BK820" s="47"/>
      <c r="BL820" s="47"/>
      <c r="BM820" s="47"/>
      <c r="BN820" s="47"/>
      <c r="BO820" s="47"/>
      <c r="BP820" s="47"/>
      <c r="BQ820" s="47"/>
      <c r="BR820" s="47"/>
      <c r="BS820" s="47"/>
      <c r="BT820" s="47"/>
      <c r="BU820" s="47"/>
      <c r="BV820" s="47"/>
      <c r="BW820" s="47"/>
      <c r="BX820" s="47"/>
      <c r="BY820" s="47"/>
      <c r="BZ820" s="47"/>
      <c r="CA820" s="47"/>
      <c r="CB820" s="47"/>
      <c r="CC820" s="47"/>
      <c r="CD820" s="47"/>
      <c r="CE820" s="47"/>
      <c r="CF820" s="47"/>
      <c r="CG820" s="47"/>
      <c r="CH820" s="47"/>
      <c r="CI820" s="47"/>
      <c r="CJ820" s="47"/>
      <c r="CK820" s="47"/>
      <c r="CL820" s="47"/>
    </row>
    <row r="821" spans="1:90" ht="14.25">
      <c r="A821" s="167"/>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D821" s="50"/>
      <c r="AE821" s="50"/>
      <c r="AF821" s="50"/>
      <c r="AG821" s="50"/>
      <c r="AH821" s="50"/>
      <c r="AI821" s="50"/>
      <c r="AJ821" s="50"/>
      <c r="AK821" s="50"/>
      <c r="AL821" s="50"/>
      <c r="AM821" s="50"/>
      <c r="AN821" s="50"/>
      <c r="AO821" s="50"/>
      <c r="AP821" s="50"/>
      <c r="AQ821" s="47"/>
      <c r="AR821" s="47"/>
      <c r="AS821" s="47"/>
      <c r="AT821" s="47"/>
      <c r="AU821" s="47"/>
      <c r="AV821" s="47"/>
      <c r="AW821" s="47"/>
      <c r="AX821" s="47"/>
      <c r="AY821" s="47"/>
      <c r="AZ821" s="47"/>
      <c r="BA821" s="47"/>
      <c r="BB821" s="47"/>
      <c r="BC821" s="47"/>
      <c r="BD821" s="47"/>
      <c r="BE821" s="47"/>
      <c r="BF821" s="47"/>
      <c r="BG821" s="47"/>
      <c r="BH821" s="47"/>
      <c r="BI821" s="47"/>
      <c r="BJ821" s="47"/>
      <c r="BK821" s="47"/>
      <c r="BL821" s="47"/>
      <c r="BM821" s="47"/>
      <c r="BN821" s="47"/>
      <c r="BO821" s="47"/>
      <c r="BP821" s="47"/>
      <c r="BQ821" s="47"/>
      <c r="BR821" s="47"/>
      <c r="BS821" s="47"/>
      <c r="BT821" s="47"/>
      <c r="BU821" s="47"/>
      <c r="BV821" s="47"/>
      <c r="BW821" s="47"/>
      <c r="BX821" s="47"/>
      <c r="BY821" s="47"/>
      <c r="BZ821" s="47"/>
      <c r="CA821" s="47"/>
      <c r="CB821" s="47"/>
      <c r="CC821" s="47"/>
      <c r="CD821" s="47"/>
      <c r="CE821" s="47"/>
      <c r="CF821" s="47"/>
      <c r="CG821" s="47"/>
      <c r="CH821" s="47"/>
      <c r="CI821" s="47"/>
      <c r="CJ821" s="47"/>
      <c r="CK821" s="47"/>
      <c r="CL821" s="47"/>
    </row>
    <row r="822" spans="1:90" ht="14.25">
      <c r="A822" s="167"/>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D822" s="50"/>
      <c r="AE822" s="50"/>
      <c r="AF822" s="50"/>
      <c r="AG822" s="50"/>
      <c r="AH822" s="50"/>
      <c r="AI822" s="50"/>
      <c r="AJ822" s="50"/>
      <c r="AK822" s="50"/>
      <c r="AL822" s="50"/>
      <c r="AM822" s="50"/>
      <c r="AN822" s="50"/>
      <c r="AO822" s="50"/>
      <c r="AP822" s="50"/>
      <c r="AQ822" s="47"/>
      <c r="AR822" s="47"/>
      <c r="AS822" s="47"/>
      <c r="AT822" s="47"/>
      <c r="AU822" s="47"/>
      <c r="AV822" s="47"/>
      <c r="AW822" s="47"/>
      <c r="AX822" s="47"/>
      <c r="AY822" s="47"/>
      <c r="AZ822" s="47"/>
      <c r="BA822" s="47"/>
      <c r="BB822" s="47"/>
      <c r="BC822" s="47"/>
      <c r="BD822" s="47"/>
      <c r="BE822" s="47"/>
      <c r="BF822" s="47"/>
      <c r="BG822" s="47"/>
      <c r="BH822" s="47"/>
      <c r="BI822" s="47"/>
      <c r="BJ822" s="47"/>
      <c r="BK822" s="47"/>
      <c r="BL822" s="47"/>
      <c r="BM822" s="47"/>
      <c r="BN822" s="47"/>
      <c r="BO822" s="47"/>
      <c r="BP822" s="47"/>
      <c r="BQ822" s="47"/>
      <c r="BR822" s="47"/>
      <c r="BS822" s="47"/>
      <c r="BT822" s="47"/>
      <c r="BU822" s="47"/>
      <c r="BV822" s="47"/>
      <c r="BW822" s="47"/>
      <c r="BX822" s="47"/>
      <c r="BY822" s="47"/>
      <c r="BZ822" s="47"/>
      <c r="CA822" s="47"/>
      <c r="CB822" s="47"/>
      <c r="CC822" s="47"/>
      <c r="CD822" s="47"/>
      <c r="CE822" s="47"/>
      <c r="CF822" s="47"/>
      <c r="CG822" s="47"/>
      <c r="CH822" s="47"/>
      <c r="CI822" s="47"/>
      <c r="CJ822" s="47"/>
      <c r="CK822" s="47"/>
      <c r="CL822" s="47"/>
    </row>
    <row r="823" spans="1:90" ht="14.25">
      <c r="A823" s="167"/>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D823" s="50"/>
      <c r="AE823" s="50"/>
      <c r="AF823" s="50"/>
      <c r="AG823" s="50"/>
      <c r="AH823" s="50"/>
      <c r="AI823" s="50"/>
      <c r="AJ823" s="50"/>
      <c r="AK823" s="50"/>
      <c r="AL823" s="50"/>
      <c r="AM823" s="50"/>
      <c r="AN823" s="50"/>
      <c r="AO823" s="50"/>
      <c r="AP823" s="50"/>
      <c r="AQ823" s="47"/>
      <c r="AR823" s="47"/>
      <c r="AS823" s="47"/>
      <c r="AT823" s="47"/>
      <c r="AU823" s="47"/>
      <c r="AV823" s="47"/>
      <c r="AW823" s="47"/>
      <c r="AX823" s="47"/>
      <c r="AY823" s="47"/>
      <c r="AZ823" s="47"/>
      <c r="BA823" s="47"/>
      <c r="BB823" s="47"/>
      <c r="BC823" s="47"/>
      <c r="BD823" s="47"/>
      <c r="BE823" s="47"/>
      <c r="BF823" s="47"/>
      <c r="BG823" s="47"/>
      <c r="BH823" s="47"/>
      <c r="BI823" s="47"/>
      <c r="BJ823" s="47"/>
      <c r="BK823" s="47"/>
      <c r="BL823" s="47"/>
      <c r="BM823" s="47"/>
      <c r="BN823" s="47"/>
      <c r="BO823" s="47"/>
      <c r="BP823" s="47"/>
      <c r="BQ823" s="47"/>
      <c r="BR823" s="47"/>
      <c r="BS823" s="47"/>
      <c r="BT823" s="47"/>
      <c r="BU823" s="47"/>
      <c r="BV823" s="47"/>
      <c r="BW823" s="47"/>
      <c r="BX823" s="47"/>
      <c r="BY823" s="47"/>
      <c r="BZ823" s="47"/>
      <c r="CA823" s="47"/>
      <c r="CB823" s="47"/>
      <c r="CC823" s="47"/>
      <c r="CD823" s="47"/>
      <c r="CE823" s="47"/>
      <c r="CF823" s="47"/>
      <c r="CG823" s="47"/>
      <c r="CH823" s="47"/>
      <c r="CI823" s="47"/>
      <c r="CJ823" s="47"/>
      <c r="CK823" s="47"/>
      <c r="CL823" s="47"/>
    </row>
    <row r="824" spans="1:90" ht="14.25">
      <c r="A824" s="167"/>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D824" s="50"/>
      <c r="AE824" s="50"/>
      <c r="AF824" s="50"/>
      <c r="AG824" s="50"/>
      <c r="AH824" s="50"/>
      <c r="AI824" s="50"/>
      <c r="AJ824" s="50"/>
      <c r="AK824" s="50"/>
      <c r="AL824" s="50"/>
      <c r="AM824" s="50"/>
      <c r="AN824" s="50"/>
      <c r="AO824" s="50"/>
      <c r="AP824" s="50"/>
      <c r="AQ824" s="47"/>
      <c r="AR824" s="47"/>
      <c r="AS824" s="47"/>
      <c r="AT824" s="47"/>
      <c r="AU824" s="47"/>
      <c r="AV824" s="47"/>
      <c r="AW824" s="47"/>
      <c r="AX824" s="47"/>
      <c r="AY824" s="47"/>
      <c r="AZ824" s="47"/>
      <c r="BA824" s="47"/>
      <c r="BB824" s="47"/>
      <c r="BC824" s="47"/>
      <c r="BD824" s="47"/>
      <c r="BE824" s="47"/>
      <c r="BF824" s="47"/>
      <c r="BG824" s="47"/>
      <c r="BH824" s="47"/>
      <c r="BI824" s="47"/>
      <c r="BJ824" s="47"/>
      <c r="BK824" s="47"/>
      <c r="BL824" s="47"/>
      <c r="BM824" s="47"/>
      <c r="BN824" s="47"/>
      <c r="BO824" s="47"/>
      <c r="BP824" s="47"/>
      <c r="BQ824" s="47"/>
      <c r="BR824" s="47"/>
      <c r="BS824" s="47"/>
      <c r="BT824" s="47"/>
      <c r="BU824" s="47"/>
      <c r="BV824" s="47"/>
      <c r="BW824" s="47"/>
      <c r="BX824" s="47"/>
      <c r="BY824" s="47"/>
      <c r="BZ824" s="47"/>
      <c r="CA824" s="47"/>
      <c r="CB824" s="47"/>
      <c r="CC824" s="47"/>
      <c r="CD824" s="47"/>
      <c r="CE824" s="47"/>
      <c r="CF824" s="47"/>
      <c r="CG824" s="47"/>
      <c r="CH824" s="47"/>
      <c r="CI824" s="47"/>
      <c r="CJ824" s="47"/>
      <c r="CK824" s="47"/>
      <c r="CL824" s="47"/>
    </row>
    <row r="825" spans="1:90" ht="14.25">
      <c r="A825" s="167"/>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D825" s="50"/>
      <c r="AE825" s="50"/>
      <c r="AF825" s="50"/>
      <c r="AG825" s="50"/>
      <c r="AH825" s="50"/>
      <c r="AI825" s="50"/>
      <c r="AJ825" s="50"/>
      <c r="AK825" s="50"/>
      <c r="AL825" s="50"/>
      <c r="AM825" s="50"/>
      <c r="AN825" s="50"/>
      <c r="AO825" s="50"/>
      <c r="AP825" s="50"/>
      <c r="AQ825" s="47"/>
      <c r="AR825" s="47"/>
      <c r="AS825" s="47"/>
      <c r="AT825" s="47"/>
      <c r="AU825" s="47"/>
      <c r="AV825" s="47"/>
      <c r="AW825" s="47"/>
      <c r="AX825" s="47"/>
      <c r="AY825" s="47"/>
      <c r="AZ825" s="47"/>
      <c r="BA825" s="47"/>
      <c r="BB825" s="47"/>
      <c r="BC825" s="47"/>
      <c r="BD825" s="47"/>
      <c r="BE825" s="47"/>
      <c r="BF825" s="47"/>
      <c r="BG825" s="47"/>
      <c r="BH825" s="47"/>
      <c r="BI825" s="47"/>
      <c r="BJ825" s="47"/>
      <c r="BK825" s="47"/>
      <c r="BL825" s="47"/>
      <c r="BM825" s="47"/>
      <c r="BN825" s="47"/>
      <c r="BO825" s="47"/>
      <c r="BP825" s="47"/>
      <c r="BQ825" s="47"/>
      <c r="BR825" s="47"/>
      <c r="BS825" s="47"/>
      <c r="BT825" s="47"/>
      <c r="BU825" s="47"/>
      <c r="BV825" s="47"/>
      <c r="BW825" s="47"/>
      <c r="BX825" s="47"/>
      <c r="BY825" s="47"/>
      <c r="BZ825" s="47"/>
      <c r="CA825" s="47"/>
      <c r="CB825" s="47"/>
      <c r="CC825" s="47"/>
      <c r="CD825" s="47"/>
      <c r="CE825" s="47"/>
      <c r="CF825" s="47"/>
      <c r="CG825" s="47"/>
      <c r="CH825" s="47"/>
      <c r="CI825" s="47"/>
      <c r="CJ825" s="47"/>
      <c r="CK825" s="47"/>
      <c r="CL825" s="47"/>
    </row>
    <row r="826" spans="1:90" ht="14.25">
      <c r="A826" s="167"/>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D826" s="50"/>
      <c r="AE826" s="50"/>
      <c r="AF826" s="50"/>
      <c r="AG826" s="50"/>
      <c r="AH826" s="50"/>
      <c r="AI826" s="50"/>
      <c r="AJ826" s="50"/>
      <c r="AK826" s="50"/>
      <c r="AL826" s="50"/>
      <c r="AM826" s="50"/>
      <c r="AN826" s="50"/>
      <c r="AO826" s="50"/>
      <c r="AP826" s="50"/>
      <c r="AQ826" s="47"/>
      <c r="AR826" s="47"/>
      <c r="AS826" s="47"/>
      <c r="AT826" s="47"/>
      <c r="AU826" s="47"/>
      <c r="AV826" s="47"/>
      <c r="AW826" s="47"/>
      <c r="AX826" s="47"/>
      <c r="AY826" s="47"/>
      <c r="AZ826" s="47"/>
      <c r="BA826" s="47"/>
      <c r="BB826" s="47"/>
      <c r="BC826" s="47"/>
      <c r="BD826" s="47"/>
      <c r="BE826" s="47"/>
      <c r="BF826" s="47"/>
      <c r="BG826" s="47"/>
      <c r="BH826" s="47"/>
      <c r="BI826" s="47"/>
      <c r="BJ826" s="47"/>
      <c r="BK826" s="47"/>
      <c r="BL826" s="47"/>
      <c r="BM826" s="47"/>
      <c r="BN826" s="47"/>
      <c r="BO826" s="47"/>
      <c r="BP826" s="47"/>
      <c r="BQ826" s="47"/>
      <c r="BR826" s="47"/>
      <c r="BS826" s="47"/>
      <c r="BT826" s="47"/>
      <c r="BU826" s="47"/>
      <c r="BV826" s="47"/>
      <c r="BW826" s="47"/>
      <c r="BX826" s="47"/>
      <c r="BY826" s="47"/>
      <c r="BZ826" s="47"/>
      <c r="CA826" s="47"/>
      <c r="CB826" s="47"/>
      <c r="CC826" s="47"/>
      <c r="CD826" s="47"/>
      <c r="CE826" s="47"/>
      <c r="CF826" s="47"/>
      <c r="CG826" s="47"/>
      <c r="CH826" s="47"/>
      <c r="CI826" s="47"/>
      <c r="CJ826" s="47"/>
      <c r="CK826" s="47"/>
      <c r="CL826" s="47"/>
    </row>
    <row r="827" spans="1:90" ht="14.25">
      <c r="A827" s="167"/>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D827" s="50"/>
      <c r="AE827" s="50"/>
      <c r="AF827" s="50"/>
      <c r="AG827" s="50"/>
      <c r="AH827" s="50"/>
      <c r="AI827" s="50"/>
      <c r="AJ827" s="50"/>
      <c r="AK827" s="50"/>
      <c r="AL827" s="50"/>
      <c r="AM827" s="50"/>
      <c r="AN827" s="50"/>
      <c r="AO827" s="50"/>
      <c r="AP827" s="50"/>
      <c r="AQ827" s="47"/>
      <c r="AR827" s="47"/>
      <c r="AS827" s="47"/>
      <c r="AT827" s="47"/>
      <c r="AU827" s="47"/>
      <c r="AV827" s="47"/>
      <c r="AW827" s="47"/>
      <c r="AX827" s="47"/>
      <c r="AY827" s="47"/>
      <c r="AZ827" s="47"/>
      <c r="BA827" s="47"/>
      <c r="BB827" s="47"/>
      <c r="BC827" s="47"/>
      <c r="BD827" s="47"/>
      <c r="BE827" s="47"/>
      <c r="BF827" s="47"/>
      <c r="BG827" s="47"/>
      <c r="BH827" s="47"/>
      <c r="BI827" s="47"/>
      <c r="BJ827" s="47"/>
      <c r="BK827" s="47"/>
      <c r="BL827" s="47"/>
      <c r="BM827" s="47"/>
      <c r="BN827" s="47"/>
      <c r="BO827" s="47"/>
      <c r="BP827" s="47"/>
      <c r="BQ827" s="47"/>
      <c r="BR827" s="47"/>
      <c r="BS827" s="47"/>
      <c r="BT827" s="47"/>
      <c r="BU827" s="47"/>
      <c r="BV827" s="47"/>
      <c r="BW827" s="47"/>
      <c r="BX827" s="47"/>
      <c r="BY827" s="47"/>
      <c r="BZ827" s="47"/>
      <c r="CA827" s="47"/>
      <c r="CB827" s="47"/>
      <c r="CC827" s="47"/>
      <c r="CD827" s="47"/>
      <c r="CE827" s="47"/>
      <c r="CF827" s="47"/>
      <c r="CG827" s="47"/>
      <c r="CH827" s="47"/>
      <c r="CI827" s="47"/>
      <c r="CJ827" s="47"/>
      <c r="CK827" s="47"/>
      <c r="CL827" s="47"/>
    </row>
    <row r="828" spans="1:90" ht="14.25">
      <c r="A828" s="167"/>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D828" s="50"/>
      <c r="AE828" s="50"/>
      <c r="AF828" s="50"/>
      <c r="AG828" s="50"/>
      <c r="AH828" s="50"/>
      <c r="AI828" s="50"/>
      <c r="AJ828" s="50"/>
      <c r="AK828" s="50"/>
      <c r="AL828" s="50"/>
      <c r="AM828" s="50"/>
      <c r="AN828" s="50"/>
      <c r="AO828" s="50"/>
      <c r="AP828" s="50"/>
      <c r="AQ828" s="47"/>
      <c r="AR828" s="47"/>
      <c r="AS828" s="47"/>
      <c r="AT828" s="47"/>
      <c r="AU828" s="47"/>
      <c r="AV828" s="47"/>
      <c r="AW828" s="47"/>
      <c r="AX828" s="47"/>
      <c r="AY828" s="47"/>
      <c r="AZ828" s="47"/>
      <c r="BA828" s="47"/>
      <c r="BB828" s="47"/>
      <c r="BC828" s="47"/>
      <c r="BD828" s="47"/>
      <c r="BE828" s="47"/>
      <c r="BF828" s="47"/>
      <c r="BG828" s="47"/>
      <c r="BH828" s="47"/>
      <c r="BI828" s="47"/>
      <c r="BJ828" s="47"/>
      <c r="BK828" s="47"/>
      <c r="BL828" s="47"/>
      <c r="BM828" s="47"/>
      <c r="BN828" s="47"/>
      <c r="BO828" s="47"/>
      <c r="BP828" s="47"/>
      <c r="BQ828" s="47"/>
      <c r="BR828" s="47"/>
      <c r="BS828" s="47"/>
      <c r="BT828" s="47"/>
      <c r="BU828" s="47"/>
      <c r="BV828" s="47"/>
      <c r="BW828" s="47"/>
      <c r="BX828" s="47"/>
      <c r="BY828" s="47"/>
      <c r="BZ828" s="47"/>
      <c r="CA828" s="47"/>
      <c r="CB828" s="47"/>
      <c r="CC828" s="47"/>
      <c r="CD828" s="47"/>
      <c r="CE828" s="47"/>
      <c r="CF828" s="47"/>
      <c r="CG828" s="47"/>
      <c r="CH828" s="47"/>
      <c r="CI828" s="47"/>
      <c r="CJ828" s="47"/>
      <c r="CK828" s="47"/>
      <c r="CL828" s="47"/>
    </row>
    <row r="829" spans="1:90" ht="14.25">
      <c r="A829" s="167"/>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D829" s="50"/>
      <c r="AE829" s="50"/>
      <c r="AF829" s="50"/>
      <c r="AG829" s="50"/>
      <c r="AH829" s="50"/>
      <c r="AI829" s="50"/>
      <c r="AJ829" s="50"/>
      <c r="AK829" s="50"/>
      <c r="AL829" s="50"/>
      <c r="AM829" s="50"/>
      <c r="AN829" s="50"/>
      <c r="AO829" s="50"/>
      <c r="AP829" s="50"/>
      <c r="AQ829" s="47"/>
      <c r="AR829" s="47"/>
      <c r="AS829" s="47"/>
      <c r="AT829" s="47"/>
      <c r="AU829" s="47"/>
      <c r="AV829" s="47"/>
      <c r="AW829" s="47"/>
      <c r="AX829" s="47"/>
      <c r="AY829" s="47"/>
      <c r="AZ829" s="47"/>
      <c r="BA829" s="47"/>
      <c r="BB829" s="47"/>
      <c r="BC829" s="47"/>
      <c r="BD829" s="47"/>
      <c r="BE829" s="47"/>
      <c r="BF829" s="47"/>
      <c r="BG829" s="47"/>
      <c r="BH829" s="47"/>
      <c r="BI829" s="47"/>
      <c r="BJ829" s="47"/>
      <c r="BK829" s="47"/>
      <c r="BL829" s="47"/>
      <c r="BM829" s="47"/>
      <c r="BN829" s="47"/>
      <c r="BO829" s="47"/>
      <c r="BP829" s="47"/>
      <c r="BQ829" s="47"/>
      <c r="BR829" s="47"/>
      <c r="BS829" s="47"/>
      <c r="BT829" s="47"/>
      <c r="BU829" s="47"/>
      <c r="BV829" s="47"/>
      <c r="BW829" s="47"/>
      <c r="BX829" s="47"/>
      <c r="BY829" s="47"/>
      <c r="BZ829" s="47"/>
      <c r="CA829" s="47"/>
      <c r="CB829" s="47"/>
      <c r="CC829" s="47"/>
      <c r="CD829" s="47"/>
      <c r="CE829" s="47"/>
      <c r="CF829" s="47"/>
      <c r="CG829" s="47"/>
      <c r="CH829" s="47"/>
      <c r="CI829" s="47"/>
      <c r="CJ829" s="47"/>
      <c r="CK829" s="47"/>
      <c r="CL829" s="47"/>
    </row>
    <row r="830" spans="1:90" ht="14.25">
      <c r="A830" s="167"/>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D830" s="50"/>
      <c r="AE830" s="50"/>
      <c r="AF830" s="50"/>
      <c r="AG830" s="50"/>
      <c r="AH830" s="50"/>
      <c r="AI830" s="50"/>
      <c r="AJ830" s="50"/>
      <c r="AK830" s="50"/>
      <c r="AL830" s="50"/>
      <c r="AM830" s="50"/>
      <c r="AN830" s="50"/>
      <c r="AO830" s="50"/>
      <c r="AP830" s="50"/>
      <c r="AQ830" s="47"/>
      <c r="AR830" s="47"/>
      <c r="AS830" s="47"/>
      <c r="AT830" s="47"/>
      <c r="AU830" s="47"/>
      <c r="AV830" s="47"/>
      <c r="AW830" s="47"/>
      <c r="AX830" s="47"/>
      <c r="AY830" s="47"/>
      <c r="AZ830" s="47"/>
      <c r="BA830" s="47"/>
      <c r="BB830" s="47"/>
      <c r="BC830" s="47"/>
      <c r="BD830" s="47"/>
      <c r="BE830" s="47"/>
      <c r="BF830" s="47"/>
      <c r="BG830" s="47"/>
      <c r="BH830" s="47"/>
      <c r="BI830" s="47"/>
      <c r="BJ830" s="47"/>
      <c r="BK830" s="47"/>
      <c r="BL830" s="47"/>
      <c r="BM830" s="47"/>
      <c r="BN830" s="47"/>
      <c r="BO830" s="47"/>
      <c r="BP830" s="47"/>
      <c r="BQ830" s="47"/>
      <c r="BR830" s="47"/>
      <c r="BS830" s="47"/>
      <c r="BT830" s="47"/>
      <c r="BU830" s="47"/>
      <c r="BV830" s="47"/>
      <c r="BW830" s="47"/>
      <c r="BX830" s="47"/>
      <c r="BY830" s="47"/>
      <c r="BZ830" s="47"/>
      <c r="CA830" s="47"/>
      <c r="CB830" s="47"/>
      <c r="CC830" s="47"/>
      <c r="CD830" s="47"/>
      <c r="CE830" s="47"/>
      <c r="CF830" s="47"/>
      <c r="CG830" s="47"/>
      <c r="CH830" s="47"/>
      <c r="CI830" s="47"/>
      <c r="CJ830" s="47"/>
      <c r="CK830" s="47"/>
      <c r="CL830" s="47"/>
    </row>
    <row r="831" spans="1:90" ht="14.25">
      <c r="A831" s="167"/>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D831" s="50"/>
      <c r="AE831" s="50"/>
      <c r="AF831" s="50"/>
      <c r="AG831" s="50"/>
      <c r="AH831" s="50"/>
      <c r="AI831" s="50"/>
      <c r="AJ831" s="50"/>
      <c r="AK831" s="50"/>
      <c r="AL831" s="50"/>
      <c r="AM831" s="50"/>
      <c r="AN831" s="50"/>
      <c r="AO831" s="50"/>
      <c r="AP831" s="50"/>
      <c r="AQ831" s="47"/>
      <c r="AR831" s="47"/>
      <c r="AS831" s="47"/>
      <c r="AT831" s="47"/>
      <c r="AU831" s="47"/>
      <c r="AV831" s="47"/>
      <c r="AW831" s="47"/>
      <c r="AX831" s="47"/>
      <c r="AY831" s="47"/>
      <c r="AZ831" s="47"/>
      <c r="BA831" s="47"/>
      <c r="BB831" s="47"/>
      <c r="BC831" s="47"/>
      <c r="BD831" s="47"/>
      <c r="BE831" s="47"/>
      <c r="BF831" s="47"/>
      <c r="BG831" s="47"/>
      <c r="BH831" s="47"/>
      <c r="BI831" s="47"/>
      <c r="BJ831" s="47"/>
      <c r="BK831" s="47"/>
      <c r="BL831" s="47"/>
      <c r="BM831" s="47"/>
      <c r="BN831" s="47"/>
      <c r="BO831" s="47"/>
      <c r="BP831" s="47"/>
      <c r="BQ831" s="47"/>
      <c r="BR831" s="47"/>
      <c r="BS831" s="47"/>
      <c r="BT831" s="47"/>
      <c r="BU831" s="47"/>
      <c r="BV831" s="47"/>
      <c r="BW831" s="47"/>
      <c r="BX831" s="47"/>
      <c r="BY831" s="47"/>
      <c r="BZ831" s="47"/>
      <c r="CA831" s="47"/>
      <c r="CB831" s="47"/>
      <c r="CC831" s="47"/>
      <c r="CD831" s="47"/>
      <c r="CE831" s="47"/>
      <c r="CF831" s="47"/>
      <c r="CG831" s="47"/>
      <c r="CH831" s="47"/>
      <c r="CI831" s="47"/>
      <c r="CJ831" s="47"/>
      <c r="CK831" s="47"/>
      <c r="CL831" s="47"/>
    </row>
    <row r="832" spans="1:90" ht="14.25">
      <c r="A832" s="167"/>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D832" s="50"/>
      <c r="AE832" s="50"/>
      <c r="AF832" s="50"/>
      <c r="AG832" s="50"/>
      <c r="AH832" s="50"/>
      <c r="AI832" s="50"/>
      <c r="AJ832" s="50"/>
      <c r="AK832" s="50"/>
      <c r="AL832" s="50"/>
      <c r="AM832" s="50"/>
      <c r="AN832" s="50"/>
      <c r="AO832" s="50"/>
      <c r="AP832" s="50"/>
      <c r="AQ832" s="47"/>
      <c r="AR832" s="47"/>
      <c r="AS832" s="47"/>
      <c r="AT832" s="47"/>
      <c r="AU832" s="47"/>
      <c r="AV832" s="47"/>
      <c r="AW832" s="47"/>
      <c r="AX832" s="47"/>
      <c r="AY832" s="47"/>
      <c r="AZ832" s="47"/>
      <c r="BA832" s="47"/>
      <c r="BB832" s="47"/>
      <c r="BC832" s="47"/>
      <c r="BD832" s="47"/>
      <c r="BE832" s="47"/>
      <c r="BF832" s="47"/>
      <c r="BG832" s="47"/>
      <c r="BH832" s="47"/>
      <c r="BI832" s="47"/>
      <c r="BJ832" s="47"/>
      <c r="BK832" s="47"/>
      <c r="BL832" s="47"/>
      <c r="BM832" s="47"/>
      <c r="BN832" s="47"/>
      <c r="BO832" s="47"/>
      <c r="BP832" s="47"/>
      <c r="BQ832" s="47"/>
      <c r="BR832" s="47"/>
      <c r="BS832" s="47"/>
      <c r="BT832" s="47"/>
      <c r="BU832" s="47"/>
      <c r="BV832" s="47"/>
      <c r="BW832" s="47"/>
      <c r="BX832" s="47"/>
      <c r="BY832" s="47"/>
      <c r="BZ832" s="47"/>
      <c r="CA832" s="47"/>
      <c r="CB832" s="47"/>
      <c r="CC832" s="47"/>
      <c r="CD832" s="47"/>
      <c r="CE832" s="47"/>
      <c r="CF832" s="47"/>
      <c r="CG832" s="47"/>
      <c r="CH832" s="47"/>
      <c r="CI832" s="47"/>
      <c r="CJ832" s="47"/>
      <c r="CK832" s="47"/>
      <c r="CL832" s="47"/>
    </row>
    <row r="833" spans="1:90" ht="14.25">
      <c r="A833" s="167"/>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D833" s="50"/>
      <c r="AE833" s="50"/>
      <c r="AF833" s="50"/>
      <c r="AG833" s="50"/>
      <c r="AH833" s="50"/>
      <c r="AI833" s="50"/>
      <c r="AJ833" s="50"/>
      <c r="AK833" s="50"/>
      <c r="AL833" s="50"/>
      <c r="AM833" s="50"/>
      <c r="AN833" s="50"/>
      <c r="AO833" s="50"/>
      <c r="AP833" s="50"/>
      <c r="AQ833" s="47"/>
      <c r="AR833" s="47"/>
      <c r="AS833" s="47"/>
      <c r="AT833" s="47"/>
      <c r="AU833" s="47"/>
      <c r="AV833" s="47"/>
      <c r="AW833" s="47"/>
      <c r="AX833" s="47"/>
      <c r="AY833" s="47"/>
      <c r="AZ833" s="47"/>
      <c r="BA833" s="47"/>
      <c r="BB833" s="47"/>
      <c r="BC833" s="47"/>
      <c r="BD833" s="47"/>
      <c r="BE833" s="47"/>
      <c r="BF833" s="47"/>
      <c r="BG833" s="47"/>
      <c r="BH833" s="47"/>
      <c r="BI833" s="47"/>
      <c r="BJ833" s="47"/>
      <c r="BK833" s="47"/>
      <c r="BL833" s="47"/>
      <c r="BM833" s="47"/>
      <c r="BN833" s="47"/>
      <c r="BO833" s="47"/>
      <c r="BP833" s="47"/>
      <c r="BQ833" s="47"/>
      <c r="BR833" s="47"/>
      <c r="BS833" s="47"/>
      <c r="BT833" s="47"/>
      <c r="BU833" s="47"/>
      <c r="BV833" s="47"/>
      <c r="BW833" s="47"/>
      <c r="BX833" s="47"/>
      <c r="BY833" s="47"/>
      <c r="BZ833" s="47"/>
      <c r="CA833" s="47"/>
      <c r="CB833" s="47"/>
      <c r="CC833" s="47"/>
      <c r="CD833" s="47"/>
      <c r="CE833" s="47"/>
      <c r="CF833" s="47"/>
      <c r="CG833" s="47"/>
      <c r="CH833" s="47"/>
      <c r="CI833" s="47"/>
      <c r="CJ833" s="47"/>
      <c r="CK833" s="47"/>
      <c r="CL833" s="47"/>
    </row>
    <row r="834" spans="1:90" ht="14.25">
      <c r="A834" s="167"/>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D834" s="50"/>
      <c r="AE834" s="50"/>
      <c r="AF834" s="50"/>
      <c r="AG834" s="50"/>
      <c r="AH834" s="50"/>
      <c r="AI834" s="50"/>
      <c r="AJ834" s="50"/>
      <c r="AK834" s="50"/>
      <c r="AL834" s="50"/>
      <c r="AM834" s="50"/>
      <c r="AN834" s="50"/>
      <c r="AO834" s="50"/>
      <c r="AP834" s="50"/>
      <c r="AQ834" s="47"/>
      <c r="AR834" s="47"/>
      <c r="AS834" s="47"/>
      <c r="AT834" s="47"/>
      <c r="AU834" s="47"/>
      <c r="AV834" s="47"/>
      <c r="AW834" s="47"/>
      <c r="AX834" s="47"/>
      <c r="AY834" s="47"/>
      <c r="AZ834" s="47"/>
      <c r="BA834" s="47"/>
      <c r="BB834" s="47"/>
      <c r="BC834" s="47"/>
      <c r="BD834" s="47"/>
      <c r="BE834" s="47"/>
      <c r="BF834" s="47"/>
      <c r="BG834" s="47"/>
      <c r="BH834" s="47"/>
      <c r="BI834" s="47"/>
      <c r="BJ834" s="47"/>
      <c r="BK834" s="47"/>
      <c r="BL834" s="47"/>
      <c r="BM834" s="47"/>
      <c r="BN834" s="47"/>
      <c r="BO834" s="47"/>
      <c r="BP834" s="47"/>
      <c r="BQ834" s="47"/>
      <c r="BR834" s="47"/>
      <c r="BS834" s="47"/>
      <c r="BT834" s="47"/>
      <c r="BU834" s="47"/>
      <c r="BV834" s="47"/>
      <c r="BW834" s="47"/>
      <c r="BX834" s="47"/>
      <c r="BY834" s="47"/>
      <c r="BZ834" s="47"/>
      <c r="CA834" s="47"/>
      <c r="CB834" s="47"/>
      <c r="CC834" s="47"/>
      <c r="CD834" s="47"/>
      <c r="CE834" s="47"/>
      <c r="CF834" s="47"/>
      <c r="CG834" s="47"/>
      <c r="CH834" s="47"/>
      <c r="CI834" s="47"/>
      <c r="CJ834" s="47"/>
      <c r="CK834" s="47"/>
      <c r="CL834" s="47"/>
    </row>
    <row r="835" spans="1:90" ht="14.25">
      <c r="A835" s="167"/>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D835" s="50"/>
      <c r="AE835" s="50"/>
      <c r="AF835" s="50"/>
      <c r="AG835" s="50"/>
      <c r="AH835" s="50"/>
      <c r="AI835" s="50"/>
      <c r="AJ835" s="50"/>
      <c r="AK835" s="50"/>
      <c r="AL835" s="50"/>
      <c r="AM835" s="50"/>
      <c r="AN835" s="50"/>
      <c r="AO835" s="50"/>
      <c r="AP835" s="50"/>
      <c r="AQ835" s="47"/>
      <c r="AR835" s="47"/>
      <c r="AS835" s="47"/>
      <c r="AT835" s="47"/>
      <c r="AU835" s="47"/>
      <c r="AV835" s="47"/>
      <c r="AW835" s="47"/>
      <c r="AX835" s="47"/>
      <c r="AY835" s="47"/>
      <c r="AZ835" s="47"/>
      <c r="BA835" s="47"/>
      <c r="BB835" s="47"/>
      <c r="BC835" s="47"/>
      <c r="BD835" s="47"/>
      <c r="BE835" s="47"/>
      <c r="BF835" s="47"/>
      <c r="BG835" s="47"/>
      <c r="BH835" s="47"/>
      <c r="BI835" s="47"/>
      <c r="BJ835" s="47"/>
      <c r="BK835" s="47"/>
      <c r="BL835" s="47"/>
      <c r="BM835" s="47"/>
      <c r="BN835" s="47"/>
      <c r="BO835" s="47"/>
      <c r="BP835" s="47"/>
      <c r="BQ835" s="47"/>
      <c r="BR835" s="47"/>
      <c r="BS835" s="47"/>
      <c r="BT835" s="47"/>
      <c r="BU835" s="47"/>
      <c r="BV835" s="47"/>
      <c r="BW835" s="47"/>
      <c r="BX835" s="47"/>
      <c r="BY835" s="47"/>
      <c r="BZ835" s="47"/>
      <c r="CA835" s="47"/>
      <c r="CB835" s="47"/>
      <c r="CC835" s="47"/>
      <c r="CD835" s="47"/>
      <c r="CE835" s="47"/>
      <c r="CF835" s="47"/>
      <c r="CG835" s="47"/>
      <c r="CH835" s="47"/>
      <c r="CI835" s="47"/>
      <c r="CJ835" s="47"/>
      <c r="CK835" s="47"/>
      <c r="CL835" s="47"/>
    </row>
    <row r="836" spans="1:90" ht="14.25">
      <c r="A836" s="167"/>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D836" s="50"/>
      <c r="AE836" s="50"/>
      <c r="AF836" s="50"/>
      <c r="AG836" s="50"/>
      <c r="AH836" s="50"/>
      <c r="AI836" s="50"/>
      <c r="AJ836" s="50"/>
      <c r="AK836" s="50"/>
      <c r="AL836" s="50"/>
      <c r="AM836" s="50"/>
      <c r="AN836" s="50"/>
      <c r="AO836" s="50"/>
      <c r="AP836" s="50"/>
      <c r="AQ836" s="47"/>
      <c r="AR836" s="47"/>
      <c r="AS836" s="47"/>
      <c r="AT836" s="47"/>
      <c r="AU836" s="47"/>
      <c r="AV836" s="47"/>
      <c r="AW836" s="47"/>
      <c r="AX836" s="47"/>
      <c r="AY836" s="47"/>
      <c r="AZ836" s="47"/>
      <c r="BA836" s="47"/>
      <c r="BB836" s="47"/>
      <c r="BC836" s="47"/>
      <c r="BD836" s="47"/>
      <c r="BE836" s="47"/>
      <c r="BF836" s="47"/>
      <c r="BG836" s="47"/>
      <c r="BH836" s="47"/>
      <c r="BI836" s="47"/>
      <c r="BJ836" s="47"/>
      <c r="BK836" s="47"/>
      <c r="BL836" s="47"/>
      <c r="BM836" s="47"/>
      <c r="BN836" s="47"/>
      <c r="BO836" s="47"/>
      <c r="BP836" s="47"/>
      <c r="BQ836" s="47"/>
      <c r="BR836" s="47"/>
      <c r="BS836" s="47"/>
      <c r="BT836" s="47"/>
      <c r="BU836" s="47"/>
      <c r="BV836" s="47"/>
      <c r="BW836" s="47"/>
      <c r="BX836" s="47"/>
      <c r="BY836" s="47"/>
      <c r="BZ836" s="47"/>
      <c r="CA836" s="47"/>
      <c r="CB836" s="47"/>
      <c r="CC836" s="47"/>
      <c r="CD836" s="47"/>
      <c r="CE836" s="47"/>
      <c r="CF836" s="47"/>
      <c r="CG836" s="47"/>
      <c r="CH836" s="47"/>
      <c r="CI836" s="47"/>
      <c r="CJ836" s="47"/>
      <c r="CK836" s="47"/>
      <c r="CL836" s="47"/>
    </row>
    <row r="837" spans="1:90" ht="14.25">
      <c r="A837" s="167"/>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D837" s="50"/>
      <c r="AE837" s="50"/>
      <c r="AF837" s="50"/>
      <c r="AG837" s="50"/>
      <c r="AH837" s="50"/>
      <c r="AI837" s="50"/>
      <c r="AJ837" s="50"/>
      <c r="AK837" s="50"/>
      <c r="AL837" s="50"/>
      <c r="AM837" s="50"/>
      <c r="AN837" s="50"/>
      <c r="AO837" s="50"/>
      <c r="AP837" s="50"/>
      <c r="AQ837" s="47"/>
      <c r="AR837" s="47"/>
      <c r="AS837" s="47"/>
      <c r="AT837" s="47"/>
      <c r="AU837" s="47"/>
      <c r="AV837" s="47"/>
      <c r="AW837" s="47"/>
      <c r="AX837" s="47"/>
      <c r="AY837" s="47"/>
      <c r="AZ837" s="47"/>
      <c r="BA837" s="47"/>
      <c r="BB837" s="47"/>
      <c r="BC837" s="47"/>
      <c r="BD837" s="47"/>
      <c r="BE837" s="47"/>
      <c r="BF837" s="47"/>
      <c r="BG837" s="47"/>
      <c r="BH837" s="47"/>
      <c r="BI837" s="47"/>
      <c r="BJ837" s="47"/>
      <c r="BK837" s="47"/>
      <c r="BL837" s="47"/>
      <c r="BM837" s="47"/>
      <c r="BN837" s="47"/>
      <c r="BO837" s="47"/>
      <c r="BP837" s="47"/>
      <c r="BQ837" s="47"/>
      <c r="BR837" s="47"/>
      <c r="BS837" s="47"/>
      <c r="BT837" s="47"/>
      <c r="BU837" s="47"/>
      <c r="BV837" s="47"/>
      <c r="BW837" s="47"/>
      <c r="BX837" s="47"/>
      <c r="BY837" s="47"/>
      <c r="BZ837" s="47"/>
      <c r="CA837" s="47"/>
      <c r="CB837" s="47"/>
      <c r="CC837" s="47"/>
      <c r="CD837" s="47"/>
      <c r="CE837" s="47"/>
      <c r="CF837" s="47"/>
      <c r="CG837" s="47"/>
      <c r="CH837" s="47"/>
      <c r="CI837" s="47"/>
      <c r="CJ837" s="47"/>
      <c r="CK837" s="47"/>
      <c r="CL837" s="47"/>
    </row>
    <row r="838" spans="1:90" ht="14.25">
      <c r="A838" s="167"/>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D838" s="50"/>
      <c r="AE838" s="50"/>
      <c r="AF838" s="50"/>
      <c r="AG838" s="50"/>
      <c r="AH838" s="50"/>
      <c r="AI838" s="50"/>
      <c r="AJ838" s="50"/>
      <c r="AK838" s="50"/>
      <c r="AL838" s="50"/>
      <c r="AM838" s="50"/>
      <c r="AN838" s="50"/>
      <c r="AO838" s="50"/>
      <c r="AP838" s="50"/>
      <c r="AQ838" s="47"/>
      <c r="AR838" s="47"/>
      <c r="AS838" s="47"/>
      <c r="AT838" s="47"/>
      <c r="AU838" s="47"/>
      <c r="AV838" s="47"/>
      <c r="AW838" s="47"/>
      <c r="AX838" s="47"/>
      <c r="AY838" s="47"/>
      <c r="AZ838" s="47"/>
      <c r="BA838" s="47"/>
      <c r="BB838" s="47"/>
      <c r="BC838" s="47"/>
      <c r="BD838" s="47"/>
      <c r="BE838" s="47"/>
      <c r="BF838" s="47"/>
      <c r="BG838" s="47"/>
      <c r="BH838" s="47"/>
      <c r="BI838" s="47"/>
      <c r="BJ838" s="47"/>
      <c r="BK838" s="47"/>
      <c r="BL838" s="47"/>
      <c r="BM838" s="47"/>
      <c r="BN838" s="47"/>
      <c r="BO838" s="47"/>
      <c r="BP838" s="47"/>
      <c r="BQ838" s="47"/>
      <c r="BR838" s="47"/>
      <c r="BS838" s="47"/>
      <c r="BT838" s="47"/>
      <c r="BU838" s="47"/>
      <c r="BV838" s="47"/>
      <c r="BW838" s="47"/>
      <c r="BX838" s="47"/>
      <c r="BY838" s="47"/>
      <c r="BZ838" s="47"/>
      <c r="CA838" s="47"/>
      <c r="CB838" s="47"/>
      <c r="CC838" s="47"/>
      <c r="CD838" s="47"/>
      <c r="CE838" s="47"/>
      <c r="CF838" s="47"/>
      <c r="CG838" s="47"/>
      <c r="CH838" s="47"/>
      <c r="CI838" s="47"/>
      <c r="CJ838" s="47"/>
      <c r="CK838" s="47"/>
      <c r="CL838" s="47"/>
    </row>
    <row r="839" spans="1:90" ht="14.25">
      <c r="A839" s="167"/>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D839" s="50"/>
      <c r="AE839" s="50"/>
      <c r="AF839" s="50"/>
      <c r="AG839" s="50"/>
      <c r="AH839" s="50"/>
      <c r="AI839" s="50"/>
      <c r="AJ839" s="50"/>
      <c r="AK839" s="50"/>
      <c r="AL839" s="50"/>
      <c r="AM839" s="50"/>
      <c r="AN839" s="50"/>
      <c r="AO839" s="50"/>
      <c r="AP839" s="50"/>
      <c r="AQ839" s="47"/>
      <c r="AR839" s="47"/>
      <c r="AS839" s="47"/>
      <c r="AT839" s="47"/>
      <c r="AU839" s="47"/>
      <c r="AV839" s="47"/>
      <c r="AW839" s="47"/>
      <c r="AX839" s="47"/>
      <c r="AY839" s="47"/>
      <c r="AZ839" s="47"/>
      <c r="BA839" s="47"/>
      <c r="BB839" s="47"/>
      <c r="BC839" s="47"/>
      <c r="BD839" s="47"/>
      <c r="BE839" s="47"/>
      <c r="BF839" s="47"/>
      <c r="BG839" s="47"/>
      <c r="BH839" s="47"/>
      <c r="BI839" s="47"/>
      <c r="BJ839" s="47"/>
      <c r="BK839" s="47"/>
      <c r="BL839" s="47"/>
      <c r="BM839" s="47"/>
      <c r="BN839" s="47"/>
      <c r="BO839" s="47"/>
      <c r="BP839" s="47"/>
      <c r="BQ839" s="47"/>
      <c r="BR839" s="47"/>
      <c r="BS839" s="47"/>
      <c r="BT839" s="47"/>
      <c r="BU839" s="47"/>
      <c r="BV839" s="47"/>
      <c r="BW839" s="47"/>
      <c r="BX839" s="47"/>
      <c r="BY839" s="47"/>
      <c r="BZ839" s="47"/>
      <c r="CA839" s="47"/>
      <c r="CB839" s="47"/>
      <c r="CC839" s="47"/>
      <c r="CD839" s="47"/>
      <c r="CE839" s="47"/>
      <c r="CF839" s="47"/>
      <c r="CG839" s="47"/>
      <c r="CH839" s="47"/>
      <c r="CI839" s="47"/>
      <c r="CJ839" s="47"/>
      <c r="CK839" s="47"/>
      <c r="CL839" s="47"/>
    </row>
    <row r="840" spans="1:90" ht="14.25">
      <c r="A840" s="167"/>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D840" s="50"/>
      <c r="AE840" s="50"/>
      <c r="AF840" s="50"/>
      <c r="AG840" s="50"/>
      <c r="AH840" s="50"/>
      <c r="AI840" s="50"/>
      <c r="AJ840" s="50"/>
      <c r="AK840" s="50"/>
      <c r="AL840" s="50"/>
      <c r="AM840" s="50"/>
      <c r="AN840" s="50"/>
      <c r="AO840" s="50"/>
      <c r="AP840" s="50"/>
      <c r="AQ840" s="47"/>
      <c r="AR840" s="47"/>
      <c r="AS840" s="47"/>
      <c r="AT840" s="47"/>
      <c r="AU840" s="47"/>
      <c r="AV840" s="47"/>
      <c r="AW840" s="47"/>
      <c r="AX840" s="47"/>
      <c r="AY840" s="47"/>
      <c r="AZ840" s="47"/>
      <c r="BA840" s="47"/>
      <c r="BB840" s="47"/>
      <c r="BC840" s="47"/>
      <c r="BD840" s="47"/>
      <c r="BE840" s="47"/>
      <c r="BF840" s="47"/>
      <c r="BG840" s="47"/>
      <c r="BH840" s="47"/>
      <c r="BI840" s="47"/>
      <c r="BJ840" s="47"/>
      <c r="BK840" s="47"/>
      <c r="BL840" s="47"/>
      <c r="BM840" s="47"/>
      <c r="BN840" s="47"/>
      <c r="BO840" s="47"/>
      <c r="BP840" s="47"/>
      <c r="BQ840" s="47"/>
      <c r="BR840" s="47"/>
      <c r="BS840" s="47"/>
      <c r="BT840" s="47"/>
      <c r="BU840" s="47"/>
      <c r="BV840" s="47"/>
      <c r="BW840" s="47"/>
      <c r="BX840" s="47"/>
      <c r="BY840" s="47"/>
      <c r="BZ840" s="47"/>
      <c r="CA840" s="47"/>
      <c r="CB840" s="47"/>
      <c r="CC840" s="47"/>
      <c r="CD840" s="47"/>
      <c r="CE840" s="47"/>
      <c r="CF840" s="47"/>
      <c r="CG840" s="47"/>
      <c r="CH840" s="47"/>
      <c r="CI840" s="47"/>
      <c r="CJ840" s="47"/>
      <c r="CK840" s="47"/>
      <c r="CL840" s="47"/>
    </row>
    <row r="841" spans="1:90" ht="14.25">
      <c r="A841" s="167"/>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D841" s="50"/>
      <c r="AE841" s="50"/>
      <c r="AF841" s="50"/>
      <c r="AG841" s="50"/>
      <c r="AH841" s="50"/>
      <c r="AI841" s="50"/>
      <c r="AJ841" s="50"/>
      <c r="AK841" s="50"/>
      <c r="AL841" s="50"/>
      <c r="AM841" s="50"/>
      <c r="AN841" s="50"/>
      <c r="AO841" s="50"/>
      <c r="AP841" s="50"/>
      <c r="AQ841" s="47"/>
      <c r="AR841" s="47"/>
      <c r="AS841" s="47"/>
      <c r="AT841" s="47"/>
      <c r="AU841" s="47"/>
      <c r="AV841" s="47"/>
      <c r="AW841" s="47"/>
      <c r="AX841" s="47"/>
      <c r="AY841" s="47"/>
      <c r="AZ841" s="47"/>
      <c r="BA841" s="47"/>
      <c r="BB841" s="47"/>
      <c r="BC841" s="47"/>
      <c r="BD841" s="47"/>
      <c r="BE841" s="47"/>
      <c r="BF841" s="47"/>
      <c r="BG841" s="47"/>
      <c r="BH841" s="47"/>
      <c r="BI841" s="47"/>
      <c r="BJ841" s="47"/>
      <c r="BK841" s="47"/>
      <c r="BL841" s="47"/>
      <c r="BM841" s="47"/>
      <c r="BN841" s="47"/>
      <c r="BO841" s="47"/>
      <c r="BP841" s="47"/>
      <c r="BQ841" s="47"/>
      <c r="BR841" s="47"/>
      <c r="BS841" s="47"/>
      <c r="BT841" s="47"/>
      <c r="BU841" s="47"/>
      <c r="BV841" s="47"/>
      <c r="BW841" s="47"/>
      <c r="BX841" s="47"/>
      <c r="BY841" s="47"/>
      <c r="BZ841" s="47"/>
      <c r="CA841" s="47"/>
      <c r="CB841" s="47"/>
      <c r="CC841" s="47"/>
      <c r="CD841" s="47"/>
      <c r="CE841" s="47"/>
      <c r="CF841" s="47"/>
      <c r="CG841" s="47"/>
      <c r="CH841" s="47"/>
      <c r="CI841" s="47"/>
      <c r="CJ841" s="47"/>
      <c r="CK841" s="47"/>
      <c r="CL841" s="47"/>
    </row>
    <row r="842" spans="1:90" ht="14.25">
      <c r="A842" s="167"/>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D842" s="50"/>
      <c r="AE842" s="50"/>
      <c r="AF842" s="50"/>
      <c r="AG842" s="50"/>
      <c r="AH842" s="50"/>
      <c r="AI842" s="50"/>
      <c r="AJ842" s="50"/>
      <c r="AK842" s="50"/>
      <c r="AL842" s="50"/>
      <c r="AM842" s="50"/>
      <c r="AN842" s="50"/>
      <c r="AO842" s="50"/>
      <c r="AP842" s="50"/>
      <c r="AQ842" s="47"/>
      <c r="AR842" s="47"/>
      <c r="AS842" s="47"/>
      <c r="AT842" s="47"/>
      <c r="AU842" s="47"/>
      <c r="AV842" s="47"/>
      <c r="AW842" s="47"/>
      <c r="AX842" s="47"/>
      <c r="AY842" s="47"/>
      <c r="AZ842" s="47"/>
      <c r="BA842" s="47"/>
      <c r="BB842" s="47"/>
      <c r="BC842" s="47"/>
      <c r="BD842" s="47"/>
      <c r="BE842" s="47"/>
      <c r="BF842" s="47"/>
      <c r="BG842" s="47"/>
      <c r="BH842" s="47"/>
      <c r="BI842" s="47"/>
      <c r="BJ842" s="47"/>
      <c r="BK842" s="47"/>
      <c r="BL842" s="47"/>
      <c r="BM842" s="47"/>
      <c r="BN842" s="47"/>
      <c r="BO842" s="47"/>
      <c r="BP842" s="47"/>
      <c r="BQ842" s="47"/>
      <c r="BR842" s="47"/>
      <c r="BS842" s="47"/>
      <c r="BT842" s="47"/>
      <c r="BU842" s="47"/>
      <c r="BV842" s="47"/>
      <c r="BW842" s="47"/>
      <c r="BX842" s="47"/>
      <c r="BY842" s="47"/>
      <c r="BZ842" s="47"/>
      <c r="CA842" s="47"/>
      <c r="CB842" s="47"/>
      <c r="CC842" s="47"/>
      <c r="CD842" s="47"/>
      <c r="CE842" s="47"/>
      <c r="CF842" s="47"/>
      <c r="CG842" s="47"/>
      <c r="CH842" s="47"/>
      <c r="CI842" s="47"/>
      <c r="CJ842" s="47"/>
      <c r="CK842" s="47"/>
      <c r="CL842" s="47"/>
    </row>
    <row r="843" spans="1:90" ht="14.25">
      <c r="A843" s="167"/>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D843" s="50"/>
      <c r="AE843" s="50"/>
      <c r="AF843" s="50"/>
      <c r="AG843" s="50"/>
      <c r="AH843" s="50"/>
      <c r="AI843" s="50"/>
      <c r="AJ843" s="50"/>
      <c r="AK843" s="50"/>
      <c r="AL843" s="50"/>
      <c r="AM843" s="50"/>
      <c r="AN843" s="50"/>
      <c r="AO843" s="50"/>
      <c r="AP843" s="50"/>
      <c r="AQ843" s="47"/>
      <c r="AR843" s="47"/>
      <c r="AS843" s="47"/>
      <c r="AT843" s="47"/>
      <c r="AU843" s="47"/>
      <c r="AV843" s="47"/>
      <c r="AW843" s="47"/>
      <c r="AX843" s="47"/>
      <c r="AY843" s="47"/>
      <c r="AZ843" s="47"/>
      <c r="BA843" s="47"/>
      <c r="BB843" s="47"/>
      <c r="BC843" s="47"/>
      <c r="BD843" s="47"/>
      <c r="BE843" s="47"/>
      <c r="BF843" s="47"/>
      <c r="BG843" s="47"/>
      <c r="BH843" s="47"/>
      <c r="BI843" s="47"/>
      <c r="BJ843" s="47"/>
      <c r="BK843" s="47"/>
      <c r="BL843" s="47"/>
      <c r="BM843" s="47"/>
      <c r="BN843" s="47"/>
      <c r="BO843" s="47"/>
      <c r="BP843" s="47"/>
      <c r="BQ843" s="47"/>
      <c r="BR843" s="47"/>
      <c r="BS843" s="47"/>
      <c r="BT843" s="47"/>
      <c r="BU843" s="47"/>
      <c r="BV843" s="47"/>
      <c r="BW843" s="47"/>
      <c r="BX843" s="47"/>
      <c r="BY843" s="47"/>
      <c r="BZ843" s="47"/>
      <c r="CA843" s="47"/>
      <c r="CB843" s="47"/>
      <c r="CC843" s="47"/>
      <c r="CD843" s="47"/>
      <c r="CE843" s="47"/>
      <c r="CF843" s="47"/>
      <c r="CG843" s="47"/>
      <c r="CH843" s="47"/>
      <c r="CI843" s="47"/>
      <c r="CJ843" s="47"/>
      <c r="CK843" s="47"/>
      <c r="CL843" s="47"/>
    </row>
    <row r="844" spans="1:90" ht="14.25">
      <c r="A844" s="167"/>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D844" s="50"/>
      <c r="AE844" s="50"/>
      <c r="AF844" s="50"/>
      <c r="AG844" s="50"/>
      <c r="AH844" s="50"/>
      <c r="AI844" s="50"/>
      <c r="AJ844" s="50"/>
      <c r="AK844" s="50"/>
      <c r="AL844" s="50"/>
      <c r="AM844" s="50"/>
      <c r="AN844" s="50"/>
      <c r="AO844" s="50"/>
      <c r="AP844" s="50"/>
      <c r="AQ844" s="47"/>
      <c r="AR844" s="47"/>
      <c r="AS844" s="47"/>
      <c r="AT844" s="47"/>
      <c r="AU844" s="47"/>
      <c r="AV844" s="47"/>
      <c r="AW844" s="47"/>
      <c r="AX844" s="47"/>
      <c r="AY844" s="47"/>
      <c r="AZ844" s="47"/>
      <c r="BA844" s="47"/>
      <c r="BB844" s="47"/>
      <c r="BC844" s="47"/>
      <c r="BD844" s="47"/>
      <c r="BE844" s="47"/>
      <c r="BF844" s="47"/>
      <c r="BG844" s="47"/>
      <c r="BH844" s="47"/>
      <c r="BI844" s="47"/>
      <c r="BJ844" s="47"/>
      <c r="BK844" s="47"/>
      <c r="BL844" s="47"/>
      <c r="BM844" s="47"/>
      <c r="BN844" s="47"/>
      <c r="BO844" s="47"/>
      <c r="BP844" s="47"/>
      <c r="BQ844" s="47"/>
      <c r="BR844" s="47"/>
      <c r="BS844" s="47"/>
      <c r="BT844" s="47"/>
      <c r="BU844" s="47"/>
      <c r="BV844" s="47"/>
      <c r="BW844" s="47"/>
      <c r="BX844" s="47"/>
      <c r="BY844" s="47"/>
      <c r="BZ844" s="47"/>
      <c r="CA844" s="47"/>
      <c r="CB844" s="47"/>
      <c r="CC844" s="47"/>
      <c r="CD844" s="47"/>
      <c r="CE844" s="47"/>
      <c r="CF844" s="47"/>
      <c r="CG844" s="47"/>
      <c r="CH844" s="47"/>
      <c r="CI844" s="47"/>
      <c r="CJ844" s="47"/>
      <c r="CK844" s="47"/>
      <c r="CL844" s="47"/>
    </row>
    <row r="845" spans="1:90" ht="14.25">
      <c r="A845" s="167"/>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D845" s="50"/>
      <c r="AE845" s="50"/>
      <c r="AF845" s="50"/>
      <c r="AG845" s="50"/>
      <c r="AH845" s="50"/>
      <c r="AI845" s="50"/>
      <c r="AJ845" s="50"/>
      <c r="AK845" s="50"/>
      <c r="AL845" s="50"/>
      <c r="AM845" s="50"/>
      <c r="AN845" s="50"/>
      <c r="AO845" s="50"/>
      <c r="AP845" s="50"/>
      <c r="AQ845" s="47"/>
      <c r="AR845" s="47"/>
      <c r="AS845" s="47"/>
      <c r="AT845" s="47"/>
      <c r="AU845" s="47"/>
      <c r="AV845" s="47"/>
      <c r="AW845" s="47"/>
      <c r="AX845" s="47"/>
      <c r="AY845" s="47"/>
      <c r="AZ845" s="47"/>
      <c r="BA845" s="47"/>
      <c r="BB845" s="47"/>
      <c r="BC845" s="47"/>
      <c r="BD845" s="47"/>
      <c r="BE845" s="47"/>
      <c r="BF845" s="47"/>
      <c r="BG845" s="47"/>
      <c r="BH845" s="47"/>
      <c r="BI845" s="47"/>
      <c r="BJ845" s="47"/>
      <c r="BK845" s="47"/>
      <c r="BL845" s="47"/>
      <c r="BM845" s="47"/>
      <c r="BN845" s="47"/>
      <c r="BO845" s="47"/>
      <c r="BP845" s="47"/>
      <c r="BQ845" s="47"/>
      <c r="BR845" s="47"/>
      <c r="BS845" s="47"/>
      <c r="BT845" s="47"/>
      <c r="BU845" s="47"/>
      <c r="BV845" s="47"/>
      <c r="BW845" s="47"/>
      <c r="BX845" s="47"/>
      <c r="BY845" s="47"/>
      <c r="BZ845" s="47"/>
      <c r="CA845" s="47"/>
      <c r="CB845" s="47"/>
      <c r="CC845" s="47"/>
      <c r="CD845" s="47"/>
      <c r="CE845" s="47"/>
      <c r="CF845" s="47"/>
      <c r="CG845" s="47"/>
      <c r="CH845" s="47"/>
      <c r="CI845" s="47"/>
      <c r="CJ845" s="47"/>
      <c r="CK845" s="47"/>
      <c r="CL845" s="47"/>
    </row>
    <row r="846" spans="1:90" ht="14.25">
      <c r="A846" s="167"/>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D846" s="50"/>
      <c r="AE846" s="50"/>
      <c r="AF846" s="50"/>
      <c r="AG846" s="50"/>
      <c r="AH846" s="50"/>
      <c r="AI846" s="50"/>
      <c r="AJ846" s="50"/>
      <c r="AK846" s="50"/>
      <c r="AL846" s="50"/>
      <c r="AM846" s="50"/>
      <c r="AN846" s="50"/>
      <c r="AO846" s="50"/>
      <c r="AP846" s="50"/>
      <c r="AQ846" s="47"/>
      <c r="AR846" s="47"/>
      <c r="AS846" s="47"/>
      <c r="AT846" s="47"/>
      <c r="AU846" s="47"/>
      <c r="AV846" s="47"/>
      <c r="AW846" s="47"/>
      <c r="AX846" s="47"/>
      <c r="AY846" s="47"/>
      <c r="AZ846" s="47"/>
      <c r="BA846" s="47"/>
      <c r="BB846" s="47"/>
      <c r="BC846" s="47"/>
      <c r="BD846" s="47"/>
      <c r="BE846" s="47"/>
      <c r="BF846" s="47"/>
      <c r="BG846" s="47"/>
      <c r="BH846" s="47"/>
      <c r="BI846" s="47"/>
      <c r="BJ846" s="47"/>
      <c r="BK846" s="47"/>
      <c r="BL846" s="47"/>
      <c r="BM846" s="47"/>
      <c r="BN846" s="47"/>
      <c r="BO846" s="47"/>
      <c r="BP846" s="47"/>
      <c r="BQ846" s="47"/>
      <c r="BR846" s="47"/>
      <c r="BS846" s="47"/>
      <c r="BT846" s="47"/>
      <c r="BU846" s="47"/>
      <c r="BV846" s="47"/>
      <c r="BW846" s="47"/>
      <c r="BX846" s="47"/>
      <c r="BY846" s="47"/>
      <c r="BZ846" s="47"/>
      <c r="CA846" s="47"/>
      <c r="CB846" s="47"/>
      <c r="CC846" s="47"/>
      <c r="CD846" s="47"/>
      <c r="CE846" s="47"/>
      <c r="CF846" s="47"/>
      <c r="CG846" s="47"/>
      <c r="CH846" s="47"/>
      <c r="CI846" s="47"/>
      <c r="CJ846" s="47"/>
      <c r="CK846" s="47"/>
      <c r="CL846" s="47"/>
    </row>
    <row r="847" spans="1:90" ht="14.25">
      <c r="A847" s="167"/>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D847" s="50"/>
      <c r="AE847" s="50"/>
      <c r="AF847" s="50"/>
      <c r="AG847" s="50"/>
      <c r="AH847" s="50"/>
      <c r="AI847" s="50"/>
      <c r="AJ847" s="50"/>
      <c r="AK847" s="50"/>
      <c r="AL847" s="50"/>
      <c r="AM847" s="50"/>
      <c r="AN847" s="50"/>
      <c r="AO847" s="50"/>
      <c r="AP847" s="50"/>
      <c r="AQ847" s="47"/>
      <c r="AR847" s="47"/>
      <c r="AS847" s="47"/>
      <c r="AT847" s="47"/>
      <c r="AU847" s="47"/>
      <c r="AV847" s="47"/>
      <c r="AW847" s="47"/>
      <c r="AX847" s="47"/>
      <c r="AY847" s="47"/>
      <c r="AZ847" s="47"/>
      <c r="BA847" s="47"/>
      <c r="BB847" s="47"/>
      <c r="BC847" s="47"/>
      <c r="BD847" s="47"/>
      <c r="BE847" s="47"/>
      <c r="BF847" s="47"/>
      <c r="BG847" s="47"/>
      <c r="BH847" s="47"/>
      <c r="BI847" s="47"/>
      <c r="BJ847" s="47"/>
      <c r="BK847" s="47"/>
      <c r="BL847" s="47"/>
      <c r="BM847" s="47"/>
      <c r="BN847" s="47"/>
      <c r="BO847" s="47"/>
      <c r="BP847" s="47"/>
      <c r="BQ847" s="47"/>
      <c r="BR847" s="47"/>
      <c r="BS847" s="47"/>
      <c r="BT847" s="47"/>
      <c r="BU847" s="47"/>
      <c r="BV847" s="47"/>
      <c r="BW847" s="47"/>
      <c r="BX847" s="47"/>
      <c r="BY847" s="47"/>
      <c r="BZ847" s="47"/>
      <c r="CA847" s="47"/>
      <c r="CB847" s="47"/>
      <c r="CC847" s="47"/>
      <c r="CD847" s="47"/>
      <c r="CE847" s="47"/>
      <c r="CF847" s="47"/>
      <c r="CG847" s="47"/>
      <c r="CH847" s="47"/>
      <c r="CI847" s="47"/>
      <c r="CJ847" s="47"/>
      <c r="CK847" s="47"/>
      <c r="CL847" s="47"/>
    </row>
    <row r="848" spans="1:90" ht="14.25">
      <c r="A848" s="167"/>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D848" s="50"/>
      <c r="AE848" s="50"/>
      <c r="AF848" s="50"/>
      <c r="AG848" s="50"/>
      <c r="AH848" s="50"/>
      <c r="AI848" s="50"/>
      <c r="AJ848" s="50"/>
      <c r="AK848" s="50"/>
      <c r="AL848" s="50"/>
      <c r="AM848" s="50"/>
      <c r="AN848" s="50"/>
      <c r="AO848" s="50"/>
      <c r="AP848" s="50"/>
      <c r="AQ848" s="47"/>
      <c r="AR848" s="47"/>
      <c r="AS848" s="47"/>
      <c r="AT848" s="47"/>
      <c r="AU848" s="47"/>
      <c r="AV848" s="47"/>
      <c r="AW848" s="47"/>
      <c r="AX848" s="47"/>
      <c r="AY848" s="47"/>
      <c r="AZ848" s="47"/>
      <c r="BA848" s="47"/>
      <c r="BB848" s="47"/>
      <c r="BC848" s="47"/>
      <c r="BD848" s="47"/>
      <c r="BE848" s="47"/>
      <c r="BF848" s="47"/>
      <c r="BG848" s="47"/>
      <c r="BH848" s="47"/>
      <c r="BI848" s="47"/>
      <c r="BJ848" s="47"/>
      <c r="BK848" s="47"/>
      <c r="BL848" s="47"/>
      <c r="BM848" s="47"/>
      <c r="BN848" s="47"/>
      <c r="BO848" s="47"/>
      <c r="BP848" s="47"/>
      <c r="BQ848" s="47"/>
      <c r="BR848" s="47"/>
      <c r="BS848" s="47"/>
      <c r="BT848" s="47"/>
      <c r="BU848" s="47"/>
      <c r="BV848" s="47"/>
      <c r="BW848" s="47"/>
      <c r="BX848" s="47"/>
      <c r="BY848" s="47"/>
      <c r="BZ848" s="47"/>
      <c r="CA848" s="47"/>
      <c r="CB848" s="47"/>
      <c r="CC848" s="47"/>
      <c r="CD848" s="47"/>
      <c r="CE848" s="47"/>
      <c r="CF848" s="47"/>
      <c r="CG848" s="47"/>
      <c r="CH848" s="47"/>
      <c r="CI848" s="47"/>
      <c r="CJ848" s="47"/>
      <c r="CK848" s="47"/>
      <c r="CL848" s="47"/>
    </row>
    <row r="849" spans="1:90" ht="14.25">
      <c r="A849" s="167"/>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D849" s="50"/>
      <c r="AE849" s="50"/>
      <c r="AF849" s="50"/>
      <c r="AG849" s="50"/>
      <c r="AH849" s="50"/>
      <c r="AI849" s="50"/>
      <c r="AJ849" s="50"/>
      <c r="AK849" s="50"/>
      <c r="AL849" s="50"/>
      <c r="AM849" s="50"/>
      <c r="AN849" s="50"/>
      <c r="AO849" s="50"/>
      <c r="AP849" s="50"/>
      <c r="AQ849" s="47"/>
      <c r="AR849" s="47"/>
      <c r="AS849" s="47"/>
      <c r="AT849" s="47"/>
      <c r="AU849" s="47"/>
      <c r="AV849" s="47"/>
      <c r="AW849" s="47"/>
      <c r="AX849" s="47"/>
      <c r="AY849" s="47"/>
      <c r="AZ849" s="47"/>
      <c r="BA849" s="47"/>
      <c r="BB849" s="47"/>
      <c r="BC849" s="47"/>
      <c r="BD849" s="47"/>
      <c r="BE849" s="47"/>
      <c r="BF849" s="47"/>
      <c r="BG849" s="47"/>
      <c r="BH849" s="47"/>
      <c r="BI849" s="47"/>
      <c r="BJ849" s="47"/>
      <c r="BK849" s="47"/>
      <c r="BL849" s="47"/>
      <c r="BM849" s="47"/>
      <c r="BN849" s="47"/>
      <c r="BO849" s="47"/>
      <c r="BP849" s="47"/>
      <c r="BQ849" s="47"/>
      <c r="BR849" s="47"/>
      <c r="BS849" s="47"/>
      <c r="BT849" s="47"/>
      <c r="BU849" s="47"/>
      <c r="BV849" s="47"/>
      <c r="BW849" s="47"/>
      <c r="BX849" s="47"/>
      <c r="BY849" s="47"/>
      <c r="BZ849" s="47"/>
      <c r="CA849" s="47"/>
      <c r="CB849" s="47"/>
      <c r="CC849" s="47"/>
      <c r="CD849" s="47"/>
      <c r="CE849" s="47"/>
      <c r="CF849" s="47"/>
      <c r="CG849" s="47"/>
      <c r="CH849" s="47"/>
      <c r="CI849" s="47"/>
      <c r="CJ849" s="47"/>
      <c r="CK849" s="47"/>
      <c r="CL849" s="47"/>
    </row>
    <row r="850" spans="1:90" ht="14.25">
      <c r="A850" s="167"/>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D850" s="50"/>
      <c r="AE850" s="50"/>
      <c r="AF850" s="50"/>
      <c r="AG850" s="50"/>
      <c r="AH850" s="50"/>
      <c r="AI850" s="50"/>
      <c r="AJ850" s="50"/>
      <c r="AK850" s="50"/>
      <c r="AL850" s="50"/>
      <c r="AM850" s="50"/>
      <c r="AN850" s="50"/>
      <c r="AO850" s="50"/>
      <c r="AP850" s="50"/>
      <c r="AQ850" s="47"/>
      <c r="AR850" s="47"/>
      <c r="AS850" s="47"/>
      <c r="AT850" s="47"/>
      <c r="AU850" s="47"/>
      <c r="AV850" s="47"/>
      <c r="AW850" s="47"/>
      <c r="AX850" s="47"/>
      <c r="AY850" s="47"/>
      <c r="AZ850" s="47"/>
      <c r="BA850" s="47"/>
      <c r="BB850" s="47"/>
      <c r="BC850" s="47"/>
      <c r="BD850" s="47"/>
      <c r="BE850" s="47"/>
      <c r="BF850" s="47"/>
      <c r="BG850" s="47"/>
      <c r="BH850" s="47"/>
      <c r="BI850" s="47"/>
      <c r="BJ850" s="47"/>
      <c r="BK850" s="47"/>
      <c r="BL850" s="47"/>
      <c r="BM850" s="47"/>
      <c r="BN850" s="47"/>
      <c r="BO850" s="47"/>
      <c r="BP850" s="47"/>
      <c r="BQ850" s="47"/>
      <c r="BR850" s="47"/>
      <c r="BS850" s="47"/>
      <c r="BT850" s="47"/>
      <c r="BU850" s="47"/>
      <c r="BV850" s="47"/>
      <c r="BW850" s="47"/>
      <c r="BX850" s="47"/>
      <c r="BY850" s="47"/>
      <c r="BZ850" s="47"/>
      <c r="CA850" s="47"/>
      <c r="CB850" s="47"/>
      <c r="CC850" s="47"/>
      <c r="CD850" s="47"/>
      <c r="CE850" s="47"/>
      <c r="CF850" s="47"/>
      <c r="CG850" s="47"/>
      <c r="CH850" s="47"/>
      <c r="CI850" s="47"/>
      <c r="CJ850" s="47"/>
      <c r="CK850" s="47"/>
      <c r="CL850" s="47"/>
    </row>
    <row r="851" spans="1:90" ht="14.25">
      <c r="A851" s="167"/>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D851" s="50"/>
      <c r="AE851" s="50"/>
      <c r="AF851" s="50"/>
      <c r="AG851" s="50"/>
      <c r="AH851" s="50"/>
      <c r="AI851" s="50"/>
      <c r="AJ851" s="50"/>
      <c r="AK851" s="50"/>
      <c r="AL851" s="50"/>
      <c r="AM851" s="50"/>
      <c r="AN851" s="50"/>
      <c r="AO851" s="50"/>
      <c r="AP851" s="50"/>
      <c r="AQ851" s="47"/>
      <c r="AR851" s="47"/>
      <c r="AS851" s="47"/>
      <c r="AT851" s="47"/>
      <c r="AU851" s="47"/>
      <c r="AV851" s="47"/>
      <c r="AW851" s="47"/>
      <c r="AX851" s="47"/>
      <c r="AY851" s="47"/>
      <c r="AZ851" s="47"/>
      <c r="BA851" s="47"/>
      <c r="BB851" s="47"/>
      <c r="BC851" s="47"/>
      <c r="BD851" s="47"/>
      <c r="BE851" s="47"/>
      <c r="BF851" s="47"/>
      <c r="BG851" s="47"/>
      <c r="BH851" s="47"/>
      <c r="BI851" s="47"/>
      <c r="BJ851" s="47"/>
      <c r="BK851" s="47"/>
      <c r="BL851" s="47"/>
      <c r="BM851" s="47"/>
      <c r="BN851" s="47"/>
      <c r="BO851" s="47"/>
      <c r="BP851" s="47"/>
      <c r="BQ851" s="47"/>
      <c r="BR851" s="47"/>
      <c r="BS851" s="47"/>
      <c r="BT851" s="47"/>
      <c r="BU851" s="47"/>
      <c r="BV851" s="47"/>
      <c r="BW851" s="47"/>
      <c r="BX851" s="47"/>
      <c r="BY851" s="47"/>
      <c r="BZ851" s="47"/>
      <c r="CA851" s="47"/>
      <c r="CB851" s="47"/>
      <c r="CC851" s="47"/>
      <c r="CD851" s="47"/>
      <c r="CE851" s="47"/>
      <c r="CF851" s="47"/>
      <c r="CG851" s="47"/>
      <c r="CH851" s="47"/>
      <c r="CI851" s="47"/>
      <c r="CJ851" s="47"/>
      <c r="CK851" s="47"/>
      <c r="CL851" s="47"/>
    </row>
    <row r="852" spans="1:90" ht="14.25">
      <c r="A852" s="167"/>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D852" s="50"/>
      <c r="AE852" s="50"/>
      <c r="AF852" s="50"/>
      <c r="AG852" s="50"/>
      <c r="AH852" s="50"/>
      <c r="AI852" s="50"/>
      <c r="AJ852" s="50"/>
      <c r="AK852" s="50"/>
      <c r="AL852" s="50"/>
      <c r="AM852" s="50"/>
      <c r="AN852" s="50"/>
      <c r="AO852" s="50"/>
      <c r="AP852" s="50"/>
      <c r="AQ852" s="47"/>
      <c r="AR852" s="47"/>
      <c r="AS852" s="47"/>
      <c r="AT852" s="47"/>
      <c r="AU852" s="47"/>
      <c r="AV852" s="47"/>
      <c r="AW852" s="47"/>
      <c r="AX852" s="47"/>
      <c r="AY852" s="47"/>
      <c r="AZ852" s="47"/>
      <c r="BA852" s="47"/>
      <c r="BB852" s="47"/>
      <c r="BC852" s="47"/>
      <c r="BD852" s="47"/>
      <c r="BE852" s="47"/>
      <c r="BF852" s="47"/>
      <c r="BG852" s="47"/>
      <c r="BH852" s="47"/>
      <c r="BI852" s="47"/>
      <c r="BJ852" s="47"/>
      <c r="BK852" s="47"/>
      <c r="BL852" s="47"/>
      <c r="BM852" s="47"/>
      <c r="BN852" s="47"/>
      <c r="BO852" s="47"/>
      <c r="BP852" s="47"/>
      <c r="BQ852" s="47"/>
      <c r="BR852" s="47"/>
      <c r="BS852" s="47"/>
      <c r="BT852" s="47"/>
      <c r="BU852" s="47"/>
      <c r="BV852" s="47"/>
      <c r="BW852" s="47"/>
      <c r="BX852" s="47"/>
      <c r="BY852" s="47"/>
      <c r="BZ852" s="47"/>
      <c r="CA852" s="47"/>
      <c r="CB852" s="47"/>
      <c r="CC852" s="47"/>
      <c r="CD852" s="47"/>
      <c r="CE852" s="47"/>
      <c r="CF852" s="47"/>
      <c r="CG852" s="47"/>
      <c r="CH852" s="47"/>
      <c r="CI852" s="47"/>
      <c r="CJ852" s="47"/>
      <c r="CK852" s="47"/>
      <c r="CL852" s="47"/>
    </row>
    <row r="853" spans="1:90" ht="14.25">
      <c r="A853" s="167"/>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D853" s="50"/>
      <c r="AE853" s="50"/>
      <c r="AF853" s="50"/>
      <c r="AG853" s="50"/>
      <c r="AH853" s="50"/>
      <c r="AI853" s="50"/>
      <c r="AJ853" s="50"/>
      <c r="AK853" s="50"/>
      <c r="AL853" s="50"/>
      <c r="AM853" s="50"/>
      <c r="AN853" s="50"/>
      <c r="AO853" s="50"/>
      <c r="AP853" s="50"/>
      <c r="AQ853" s="47"/>
      <c r="AR853" s="47"/>
      <c r="AS853" s="47"/>
      <c r="AT853" s="47"/>
      <c r="AU853" s="47"/>
      <c r="AV853" s="47"/>
      <c r="AW853" s="47"/>
      <c r="AX853" s="47"/>
      <c r="AY853" s="47"/>
      <c r="AZ853" s="47"/>
      <c r="BA853" s="47"/>
      <c r="BB853" s="47"/>
      <c r="BC853" s="47"/>
      <c r="BD853" s="47"/>
      <c r="BE853" s="47"/>
      <c r="BF853" s="47"/>
      <c r="BG853" s="47"/>
      <c r="BH853" s="47"/>
      <c r="BI853" s="47"/>
      <c r="BJ853" s="47"/>
      <c r="BK853" s="47"/>
      <c r="BL853" s="47"/>
      <c r="BM853" s="47"/>
      <c r="BN853" s="47"/>
      <c r="BO853" s="47"/>
      <c r="BP853" s="47"/>
      <c r="BQ853" s="47"/>
      <c r="BR853" s="47"/>
      <c r="BS853" s="47"/>
      <c r="BT853" s="47"/>
      <c r="BU853" s="47"/>
      <c r="BV853" s="47"/>
      <c r="BW853" s="47"/>
      <c r="BX853" s="47"/>
      <c r="BY853" s="47"/>
      <c r="BZ853" s="47"/>
      <c r="CA853" s="47"/>
      <c r="CB853" s="47"/>
      <c r="CC853" s="47"/>
      <c r="CD853" s="47"/>
      <c r="CE853" s="47"/>
      <c r="CF853" s="47"/>
      <c r="CG853" s="47"/>
      <c r="CH853" s="47"/>
      <c r="CI853" s="47"/>
      <c r="CJ853" s="47"/>
      <c r="CK853" s="47"/>
      <c r="CL853" s="47"/>
    </row>
    <row r="854" spans="1:90" ht="14.25">
      <c r="A854" s="167"/>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D854" s="50"/>
      <c r="AE854" s="50"/>
      <c r="AF854" s="50"/>
      <c r="AG854" s="50"/>
      <c r="AH854" s="50"/>
      <c r="AI854" s="50"/>
      <c r="AJ854" s="50"/>
      <c r="AK854" s="50"/>
      <c r="AL854" s="50"/>
      <c r="AM854" s="50"/>
      <c r="AN854" s="50"/>
      <c r="AO854" s="50"/>
      <c r="AP854" s="50"/>
      <c r="AQ854" s="47"/>
      <c r="AR854" s="47"/>
      <c r="AS854" s="47"/>
      <c r="AT854" s="47"/>
      <c r="AU854" s="47"/>
      <c r="AV854" s="47"/>
      <c r="AW854" s="47"/>
      <c r="AX854" s="47"/>
      <c r="AY854" s="47"/>
      <c r="AZ854" s="47"/>
      <c r="BA854" s="47"/>
      <c r="BB854" s="47"/>
      <c r="BC854" s="47"/>
      <c r="BD854" s="47"/>
      <c r="BE854" s="47"/>
      <c r="BF854" s="47"/>
      <c r="BG854" s="47"/>
      <c r="BH854" s="47"/>
      <c r="BI854" s="47"/>
      <c r="BJ854" s="47"/>
      <c r="BK854" s="47"/>
      <c r="BL854" s="47"/>
      <c r="BM854" s="47"/>
      <c r="BN854" s="47"/>
      <c r="BO854" s="47"/>
      <c r="BP854" s="47"/>
      <c r="BQ854" s="47"/>
      <c r="BR854" s="47"/>
      <c r="BS854" s="47"/>
      <c r="BT854" s="47"/>
      <c r="BU854" s="47"/>
      <c r="BV854" s="47"/>
      <c r="BW854" s="47"/>
      <c r="BX854" s="47"/>
      <c r="BY854" s="47"/>
      <c r="BZ854" s="47"/>
      <c r="CA854" s="47"/>
      <c r="CB854" s="47"/>
      <c r="CC854" s="47"/>
      <c r="CD854" s="47"/>
      <c r="CE854" s="47"/>
      <c r="CF854" s="47"/>
      <c r="CG854" s="47"/>
      <c r="CH854" s="47"/>
      <c r="CI854" s="47"/>
      <c r="CJ854" s="47"/>
      <c r="CK854" s="47"/>
      <c r="CL854" s="47"/>
    </row>
    <row r="855" spans="1:90" ht="14.25">
      <c r="A855" s="167"/>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D855" s="50"/>
      <c r="AE855" s="50"/>
      <c r="AF855" s="50"/>
      <c r="AG855" s="50"/>
      <c r="AH855" s="50"/>
      <c r="AI855" s="50"/>
      <c r="AJ855" s="50"/>
      <c r="AK855" s="50"/>
      <c r="AL855" s="50"/>
      <c r="AM855" s="50"/>
      <c r="AN855" s="50"/>
      <c r="AO855" s="50"/>
      <c r="AP855" s="50"/>
      <c r="AQ855" s="47"/>
      <c r="AR855" s="47"/>
      <c r="AS855" s="47"/>
      <c r="AT855" s="47"/>
      <c r="AU855" s="47"/>
      <c r="AV855" s="47"/>
      <c r="AW855" s="47"/>
      <c r="AX855" s="47"/>
      <c r="AY855" s="47"/>
      <c r="AZ855" s="47"/>
      <c r="BA855" s="47"/>
      <c r="BB855" s="47"/>
      <c r="BC855" s="47"/>
      <c r="BD855" s="47"/>
      <c r="BE855" s="47"/>
      <c r="BF855" s="47"/>
      <c r="BG855" s="47"/>
      <c r="BH855" s="47"/>
      <c r="BI855" s="47"/>
      <c r="BJ855" s="47"/>
      <c r="BK855" s="47"/>
      <c r="BL855" s="47"/>
      <c r="BM855" s="47"/>
      <c r="BN855" s="47"/>
      <c r="BO855" s="47"/>
      <c r="BP855" s="47"/>
      <c r="BQ855" s="47"/>
      <c r="BR855" s="47"/>
      <c r="BS855" s="47"/>
      <c r="BT855" s="47"/>
      <c r="BU855" s="47"/>
      <c r="BV855" s="47"/>
      <c r="BW855" s="47"/>
      <c r="BX855" s="47"/>
      <c r="BY855" s="47"/>
      <c r="BZ855" s="47"/>
      <c r="CA855" s="47"/>
      <c r="CB855" s="47"/>
      <c r="CC855" s="47"/>
      <c r="CD855" s="47"/>
      <c r="CE855" s="47"/>
      <c r="CF855" s="47"/>
      <c r="CG855" s="47"/>
      <c r="CH855" s="47"/>
      <c r="CI855" s="47"/>
      <c r="CJ855" s="47"/>
      <c r="CK855" s="47"/>
      <c r="CL855" s="47"/>
    </row>
    <row r="856" spans="1:90" ht="14.25">
      <c r="A856" s="167"/>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D856" s="50"/>
      <c r="AE856" s="50"/>
      <c r="AF856" s="50"/>
      <c r="AG856" s="50"/>
      <c r="AH856" s="50"/>
      <c r="AI856" s="50"/>
      <c r="AJ856" s="50"/>
      <c r="AK856" s="50"/>
      <c r="AL856" s="50"/>
      <c r="AM856" s="50"/>
      <c r="AN856" s="50"/>
      <c r="AO856" s="50"/>
      <c r="AP856" s="50"/>
      <c r="AQ856" s="47"/>
      <c r="AR856" s="47"/>
      <c r="AS856" s="47"/>
      <c r="AT856" s="47"/>
      <c r="AU856" s="47"/>
      <c r="AV856" s="47"/>
      <c r="AW856" s="47"/>
      <c r="AX856" s="47"/>
      <c r="AY856" s="47"/>
      <c r="AZ856" s="47"/>
      <c r="BA856" s="47"/>
      <c r="BB856" s="47"/>
      <c r="BC856" s="47"/>
      <c r="BD856" s="47"/>
      <c r="BE856" s="47"/>
      <c r="BF856" s="47"/>
      <c r="BG856" s="47"/>
      <c r="BH856" s="47"/>
      <c r="BI856" s="47"/>
      <c r="BJ856" s="47"/>
      <c r="BK856" s="47"/>
      <c r="BL856" s="47"/>
      <c r="BM856" s="47"/>
      <c r="BN856" s="47"/>
      <c r="BO856" s="47"/>
      <c r="BP856" s="47"/>
      <c r="BQ856" s="47"/>
      <c r="BR856" s="47"/>
      <c r="BS856" s="47"/>
      <c r="BT856" s="47"/>
      <c r="BU856" s="47"/>
      <c r="BV856" s="47"/>
      <c r="BW856" s="47"/>
      <c r="BX856" s="47"/>
      <c r="BY856" s="47"/>
      <c r="BZ856" s="47"/>
      <c r="CA856" s="47"/>
      <c r="CB856" s="47"/>
      <c r="CC856" s="47"/>
      <c r="CD856" s="47"/>
      <c r="CE856" s="47"/>
      <c r="CF856" s="47"/>
      <c r="CG856" s="47"/>
      <c r="CH856" s="47"/>
      <c r="CI856" s="47"/>
      <c r="CJ856" s="47"/>
      <c r="CK856" s="47"/>
      <c r="CL856" s="47"/>
    </row>
    <row r="857" spans="1:90" ht="14.25">
      <c r="A857" s="167"/>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D857" s="50"/>
      <c r="AE857" s="50"/>
      <c r="AF857" s="50"/>
      <c r="AG857" s="50"/>
      <c r="AH857" s="50"/>
      <c r="AI857" s="50"/>
      <c r="AJ857" s="50"/>
      <c r="AK857" s="50"/>
      <c r="AL857" s="50"/>
      <c r="AM857" s="50"/>
      <c r="AN857" s="50"/>
      <c r="AO857" s="50"/>
      <c r="AP857" s="50"/>
      <c r="AQ857" s="47"/>
      <c r="AR857" s="47"/>
      <c r="AS857" s="47"/>
      <c r="AT857" s="47"/>
      <c r="AU857" s="47"/>
      <c r="AV857" s="47"/>
      <c r="AW857" s="47"/>
      <c r="AX857" s="47"/>
      <c r="AY857" s="47"/>
      <c r="AZ857" s="47"/>
      <c r="BA857" s="47"/>
      <c r="BB857" s="47"/>
      <c r="BC857" s="47"/>
      <c r="BD857" s="47"/>
      <c r="BE857" s="47"/>
      <c r="BF857" s="47"/>
      <c r="BG857" s="47"/>
      <c r="BH857" s="47"/>
      <c r="BI857" s="47"/>
      <c r="BJ857" s="47"/>
      <c r="BK857" s="47"/>
      <c r="BL857" s="47"/>
      <c r="BM857" s="47"/>
      <c r="BN857" s="47"/>
      <c r="BO857" s="47"/>
      <c r="BP857" s="47"/>
      <c r="BQ857" s="47"/>
      <c r="BR857" s="47"/>
      <c r="BS857" s="47"/>
      <c r="BT857" s="47"/>
      <c r="BU857" s="47"/>
      <c r="BV857" s="47"/>
      <c r="BW857" s="47"/>
      <c r="BX857" s="47"/>
      <c r="BY857" s="47"/>
      <c r="BZ857" s="47"/>
      <c r="CA857" s="47"/>
      <c r="CB857" s="47"/>
      <c r="CC857" s="47"/>
      <c r="CD857" s="47"/>
      <c r="CE857" s="47"/>
      <c r="CF857" s="47"/>
      <c r="CG857" s="47"/>
      <c r="CH857" s="47"/>
      <c r="CI857" s="47"/>
      <c r="CJ857" s="47"/>
      <c r="CK857" s="47"/>
      <c r="CL857" s="47"/>
    </row>
    <row r="858" spans="1:90" ht="14.25">
      <c r="A858" s="167"/>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D858" s="50"/>
      <c r="AE858" s="50"/>
      <c r="AF858" s="50"/>
      <c r="AG858" s="50"/>
      <c r="AH858" s="50"/>
      <c r="AI858" s="50"/>
      <c r="AJ858" s="50"/>
      <c r="AK858" s="50"/>
      <c r="AL858" s="50"/>
      <c r="AM858" s="50"/>
      <c r="AN858" s="50"/>
      <c r="AO858" s="50"/>
      <c r="AP858" s="50"/>
      <c r="AQ858" s="47"/>
      <c r="AR858" s="47"/>
      <c r="AS858" s="47"/>
      <c r="AT858" s="47"/>
      <c r="AU858" s="47"/>
      <c r="AV858" s="47"/>
      <c r="AW858" s="47"/>
      <c r="AX858" s="47"/>
      <c r="AY858" s="47"/>
      <c r="AZ858" s="47"/>
      <c r="BA858" s="47"/>
      <c r="BB858" s="47"/>
      <c r="BC858" s="47"/>
      <c r="BD858" s="47"/>
      <c r="BE858" s="47"/>
      <c r="BF858" s="47"/>
      <c r="BG858" s="47"/>
      <c r="BH858" s="47"/>
      <c r="BI858" s="47"/>
      <c r="BJ858" s="47"/>
      <c r="BK858" s="47"/>
      <c r="BL858" s="47"/>
      <c r="BM858" s="47"/>
      <c r="BN858" s="47"/>
      <c r="BO858" s="47"/>
      <c r="BP858" s="47"/>
      <c r="BQ858" s="47"/>
      <c r="BR858" s="47"/>
      <c r="BS858" s="47"/>
      <c r="BT858" s="47"/>
      <c r="BU858" s="47"/>
      <c r="BV858" s="47"/>
      <c r="BW858" s="47"/>
      <c r="BX858" s="47"/>
      <c r="BY858" s="47"/>
      <c r="BZ858" s="47"/>
      <c r="CA858" s="47"/>
      <c r="CB858" s="47"/>
      <c r="CC858" s="47"/>
      <c r="CD858" s="47"/>
      <c r="CE858" s="47"/>
      <c r="CF858" s="47"/>
      <c r="CG858" s="47"/>
      <c r="CH858" s="47"/>
      <c r="CI858" s="47"/>
      <c r="CJ858" s="47"/>
      <c r="CK858" s="47"/>
      <c r="CL858" s="47"/>
    </row>
    <row r="859" spans="1:90" ht="14.25">
      <c r="A859" s="167"/>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D859" s="50"/>
      <c r="AE859" s="50"/>
      <c r="AF859" s="50"/>
      <c r="AG859" s="50"/>
      <c r="AH859" s="50"/>
      <c r="AI859" s="50"/>
      <c r="AJ859" s="50"/>
      <c r="AK859" s="50"/>
      <c r="AL859" s="50"/>
      <c r="AM859" s="50"/>
      <c r="AN859" s="50"/>
      <c r="AO859" s="50"/>
      <c r="AP859" s="50"/>
      <c r="AQ859" s="47"/>
      <c r="AR859" s="47"/>
      <c r="AS859" s="47"/>
      <c r="AT859" s="47"/>
      <c r="AU859" s="47"/>
      <c r="AV859" s="47"/>
      <c r="AW859" s="47"/>
      <c r="AX859" s="47"/>
      <c r="AY859" s="47"/>
      <c r="AZ859" s="47"/>
      <c r="BA859" s="47"/>
      <c r="BB859" s="47"/>
      <c r="BC859" s="47"/>
      <c r="BD859" s="47"/>
      <c r="BE859" s="47"/>
      <c r="BF859" s="47"/>
      <c r="BG859" s="47"/>
      <c r="BH859" s="47"/>
      <c r="BI859" s="47"/>
      <c r="BJ859" s="47"/>
      <c r="BK859" s="47"/>
      <c r="BL859" s="47"/>
      <c r="BM859" s="47"/>
      <c r="BN859" s="47"/>
      <c r="BO859" s="47"/>
      <c r="BP859" s="47"/>
      <c r="BQ859" s="47"/>
      <c r="BR859" s="47"/>
      <c r="BS859" s="47"/>
      <c r="BT859" s="47"/>
      <c r="BU859" s="47"/>
      <c r="BV859" s="47"/>
      <c r="BW859" s="47"/>
      <c r="BX859" s="47"/>
      <c r="BY859" s="47"/>
      <c r="BZ859" s="47"/>
      <c r="CA859" s="47"/>
      <c r="CB859" s="47"/>
      <c r="CC859" s="47"/>
      <c r="CD859" s="47"/>
      <c r="CE859" s="47"/>
      <c r="CF859" s="47"/>
      <c r="CG859" s="47"/>
      <c r="CH859" s="47"/>
      <c r="CI859" s="47"/>
      <c r="CJ859" s="47"/>
      <c r="CK859" s="47"/>
      <c r="CL859" s="47"/>
    </row>
    <row r="860" spans="1:90" ht="14.25">
      <c r="A860" s="167"/>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D860" s="50"/>
      <c r="AE860" s="50"/>
      <c r="AF860" s="50"/>
      <c r="AG860" s="50"/>
      <c r="AH860" s="50"/>
      <c r="AI860" s="50"/>
      <c r="AJ860" s="50"/>
      <c r="AK860" s="50"/>
      <c r="AL860" s="50"/>
      <c r="AM860" s="50"/>
      <c r="AN860" s="50"/>
      <c r="AO860" s="50"/>
      <c r="AP860" s="50"/>
      <c r="AQ860" s="47"/>
      <c r="AR860" s="47"/>
      <c r="AS860" s="47"/>
      <c r="AT860" s="47"/>
      <c r="AU860" s="47"/>
      <c r="AV860" s="47"/>
      <c r="AW860" s="47"/>
      <c r="AX860" s="47"/>
      <c r="AY860" s="47"/>
      <c r="AZ860" s="47"/>
      <c r="BA860" s="47"/>
      <c r="BB860" s="47"/>
      <c r="BC860" s="47"/>
      <c r="BD860" s="47"/>
      <c r="BE860" s="47"/>
      <c r="BF860" s="47"/>
      <c r="BG860" s="47"/>
      <c r="BH860" s="47"/>
      <c r="BI860" s="47"/>
      <c r="BJ860" s="47"/>
      <c r="BK860" s="47"/>
      <c r="BL860" s="47"/>
      <c r="BM860" s="47"/>
      <c r="BN860" s="47"/>
      <c r="BO860" s="47"/>
      <c r="BP860" s="47"/>
      <c r="BQ860" s="47"/>
      <c r="BR860" s="47"/>
      <c r="BS860" s="47"/>
      <c r="BT860" s="47"/>
      <c r="BU860" s="47"/>
      <c r="BV860" s="47"/>
      <c r="BW860" s="47"/>
      <c r="BX860" s="47"/>
      <c r="BY860" s="47"/>
      <c r="BZ860" s="47"/>
      <c r="CA860" s="47"/>
      <c r="CB860" s="47"/>
      <c r="CC860" s="47"/>
      <c r="CD860" s="47"/>
      <c r="CE860" s="47"/>
      <c r="CF860" s="47"/>
      <c r="CG860" s="47"/>
      <c r="CH860" s="47"/>
      <c r="CI860" s="47"/>
      <c r="CJ860" s="47"/>
      <c r="CK860" s="47"/>
      <c r="CL860" s="47"/>
    </row>
    <row r="861" spans="1:90" ht="14.25">
      <c r="A861" s="167"/>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D861" s="50"/>
      <c r="AE861" s="50"/>
      <c r="AF861" s="50"/>
      <c r="AG861" s="50"/>
      <c r="AH861" s="50"/>
      <c r="AI861" s="50"/>
      <c r="AJ861" s="50"/>
      <c r="AK861" s="50"/>
      <c r="AL861" s="50"/>
      <c r="AM861" s="50"/>
      <c r="AN861" s="50"/>
      <c r="AO861" s="50"/>
      <c r="AP861" s="50"/>
      <c r="AQ861" s="47"/>
      <c r="AR861" s="47"/>
      <c r="AS861" s="47"/>
      <c r="AT861" s="47"/>
      <c r="AU861" s="47"/>
      <c r="AV861" s="47"/>
      <c r="AW861" s="47"/>
      <c r="AX861" s="47"/>
      <c r="AY861" s="47"/>
      <c r="AZ861" s="47"/>
      <c r="BA861" s="47"/>
      <c r="BB861" s="47"/>
      <c r="BC861" s="47"/>
      <c r="BD861" s="47"/>
      <c r="BE861" s="47"/>
      <c r="BF861" s="47"/>
      <c r="BG861" s="47"/>
      <c r="BH861" s="47"/>
      <c r="BI861" s="47"/>
      <c r="BJ861" s="47"/>
      <c r="BK861" s="47"/>
      <c r="BL861" s="47"/>
      <c r="BM861" s="47"/>
      <c r="BN861" s="47"/>
      <c r="BO861" s="47"/>
      <c r="BP861" s="47"/>
      <c r="BQ861" s="47"/>
      <c r="BR861" s="47"/>
      <c r="BS861" s="47"/>
      <c r="BT861" s="47"/>
      <c r="BU861" s="47"/>
      <c r="BV861" s="47"/>
      <c r="BW861" s="47"/>
      <c r="BX861" s="47"/>
      <c r="BY861" s="47"/>
      <c r="BZ861" s="47"/>
      <c r="CA861" s="47"/>
      <c r="CB861" s="47"/>
      <c r="CC861" s="47"/>
      <c r="CD861" s="47"/>
      <c r="CE861" s="47"/>
      <c r="CF861" s="47"/>
      <c r="CG861" s="47"/>
      <c r="CH861" s="47"/>
      <c r="CI861" s="47"/>
      <c r="CJ861" s="47"/>
      <c r="CK861" s="47"/>
      <c r="CL861" s="47"/>
    </row>
    <row r="862" spans="1:90" ht="14.25">
      <c r="A862" s="167"/>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D862" s="50"/>
      <c r="AE862" s="50"/>
      <c r="AF862" s="50"/>
      <c r="AG862" s="50"/>
      <c r="AH862" s="50"/>
      <c r="AI862" s="50"/>
      <c r="AJ862" s="50"/>
      <c r="AK862" s="50"/>
      <c r="AL862" s="50"/>
      <c r="AM862" s="50"/>
      <c r="AN862" s="50"/>
      <c r="AO862" s="50"/>
      <c r="AP862" s="50"/>
      <c r="AQ862" s="47"/>
      <c r="AR862" s="47"/>
      <c r="AS862" s="47"/>
      <c r="AT862" s="47"/>
      <c r="AU862" s="47"/>
      <c r="AV862" s="47"/>
      <c r="AW862" s="47"/>
      <c r="AX862" s="47"/>
      <c r="AY862" s="47"/>
      <c r="AZ862" s="47"/>
      <c r="BA862" s="47"/>
      <c r="BB862" s="47"/>
      <c r="BC862" s="47"/>
      <c r="BD862" s="47"/>
      <c r="BE862" s="47"/>
      <c r="BF862" s="47"/>
      <c r="BG862" s="47"/>
      <c r="BH862" s="47"/>
      <c r="BI862" s="47"/>
      <c r="BJ862" s="47"/>
      <c r="BK862" s="47"/>
      <c r="BL862" s="47"/>
      <c r="BM862" s="47"/>
      <c r="BN862" s="47"/>
      <c r="BO862" s="47"/>
      <c r="BP862" s="47"/>
      <c r="BQ862" s="47"/>
      <c r="BR862" s="47"/>
      <c r="BS862" s="47"/>
      <c r="BT862" s="47"/>
      <c r="BU862" s="47"/>
      <c r="BV862" s="47"/>
      <c r="BW862" s="47"/>
      <c r="BX862" s="47"/>
      <c r="BY862" s="47"/>
      <c r="BZ862" s="47"/>
      <c r="CA862" s="47"/>
      <c r="CB862" s="47"/>
      <c r="CC862" s="47"/>
      <c r="CD862" s="47"/>
      <c r="CE862" s="47"/>
      <c r="CF862" s="47"/>
      <c r="CG862" s="47"/>
      <c r="CH862" s="47"/>
      <c r="CI862" s="47"/>
      <c r="CJ862" s="47"/>
      <c r="CK862" s="47"/>
      <c r="CL862" s="47"/>
    </row>
    <row r="863" spans="1:90" ht="14.25">
      <c r="A863" s="167"/>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D863" s="50"/>
      <c r="AE863" s="50"/>
      <c r="AF863" s="50"/>
      <c r="AG863" s="50"/>
      <c r="AH863" s="50"/>
      <c r="AI863" s="50"/>
      <c r="AJ863" s="50"/>
      <c r="AK863" s="50"/>
      <c r="AL863" s="50"/>
      <c r="AM863" s="50"/>
      <c r="AN863" s="50"/>
      <c r="AO863" s="50"/>
      <c r="AP863" s="50"/>
      <c r="AQ863" s="47"/>
      <c r="AR863" s="47"/>
      <c r="AS863" s="47"/>
      <c r="AT863" s="47"/>
      <c r="AU863" s="47"/>
      <c r="AV863" s="47"/>
      <c r="AW863" s="47"/>
      <c r="AX863" s="47"/>
      <c r="AY863" s="47"/>
      <c r="AZ863" s="47"/>
      <c r="BA863" s="47"/>
      <c r="BB863" s="47"/>
      <c r="BC863" s="47"/>
      <c r="BD863" s="47"/>
      <c r="BE863" s="47"/>
      <c r="BF863" s="47"/>
      <c r="BG863" s="47"/>
      <c r="BH863" s="47"/>
      <c r="BI863" s="47"/>
      <c r="BJ863" s="47"/>
      <c r="BK863" s="47"/>
      <c r="BL863" s="47"/>
      <c r="BM863" s="47"/>
      <c r="BN863" s="47"/>
      <c r="BO863" s="47"/>
      <c r="BP863" s="47"/>
      <c r="BQ863" s="47"/>
      <c r="BR863" s="47"/>
      <c r="BS863" s="47"/>
      <c r="BT863" s="47"/>
      <c r="BU863" s="47"/>
      <c r="BV863" s="47"/>
      <c r="BW863" s="47"/>
      <c r="BX863" s="47"/>
      <c r="BY863" s="47"/>
      <c r="BZ863" s="47"/>
      <c r="CA863" s="47"/>
      <c r="CB863" s="47"/>
      <c r="CC863" s="47"/>
      <c r="CD863" s="47"/>
      <c r="CE863" s="47"/>
      <c r="CF863" s="47"/>
      <c r="CG863" s="47"/>
      <c r="CH863" s="47"/>
      <c r="CI863" s="47"/>
      <c r="CJ863" s="47"/>
      <c r="CK863" s="47"/>
      <c r="CL863" s="47"/>
    </row>
    <row r="864" spans="1:90" ht="14.25">
      <c r="A864" s="167"/>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D864" s="50"/>
      <c r="AE864" s="50"/>
      <c r="AF864" s="50"/>
      <c r="AG864" s="50"/>
      <c r="AH864" s="50"/>
      <c r="AI864" s="50"/>
      <c r="AJ864" s="50"/>
      <c r="AK864" s="50"/>
      <c r="AL864" s="50"/>
      <c r="AM864" s="50"/>
      <c r="AN864" s="50"/>
      <c r="AO864" s="50"/>
      <c r="AP864" s="50"/>
      <c r="AQ864" s="47"/>
      <c r="AR864" s="47"/>
      <c r="AS864" s="47"/>
      <c r="AT864" s="47"/>
      <c r="AU864" s="47"/>
      <c r="AV864" s="47"/>
      <c r="AW864" s="47"/>
      <c r="AX864" s="47"/>
      <c r="AY864" s="47"/>
      <c r="AZ864" s="47"/>
      <c r="BA864" s="47"/>
      <c r="BB864" s="47"/>
      <c r="BC864" s="47"/>
      <c r="BD864" s="47"/>
      <c r="BE864" s="47"/>
      <c r="BF864" s="47"/>
      <c r="BG864" s="47"/>
      <c r="BH864" s="47"/>
      <c r="BI864" s="47"/>
      <c r="BJ864" s="47"/>
      <c r="BK864" s="47"/>
      <c r="BL864" s="47"/>
      <c r="BM864" s="47"/>
      <c r="BN864" s="47"/>
      <c r="BO864" s="47"/>
      <c r="BP864" s="47"/>
      <c r="BQ864" s="47"/>
      <c r="BR864" s="47"/>
      <c r="BS864" s="47"/>
      <c r="BT864" s="47"/>
      <c r="BU864" s="47"/>
      <c r="BV864" s="47"/>
      <c r="BW864" s="47"/>
      <c r="BX864" s="47"/>
      <c r="BY864" s="47"/>
      <c r="BZ864" s="47"/>
      <c r="CA864" s="47"/>
      <c r="CB864" s="47"/>
      <c r="CC864" s="47"/>
      <c r="CD864" s="47"/>
      <c r="CE864" s="47"/>
      <c r="CF864" s="47"/>
      <c r="CG864" s="47"/>
      <c r="CH864" s="47"/>
      <c r="CI864" s="47"/>
      <c r="CJ864" s="47"/>
      <c r="CK864" s="47"/>
      <c r="CL864" s="47"/>
    </row>
    <row r="865" spans="1:90" ht="14.25">
      <c r="A865" s="167"/>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D865" s="50"/>
      <c r="AE865" s="50"/>
      <c r="AF865" s="50"/>
      <c r="AG865" s="50"/>
      <c r="AH865" s="50"/>
      <c r="AI865" s="50"/>
      <c r="AJ865" s="50"/>
      <c r="AK865" s="50"/>
      <c r="AL865" s="50"/>
      <c r="AM865" s="50"/>
      <c r="AN865" s="50"/>
      <c r="AO865" s="50"/>
      <c r="AP865" s="50"/>
      <c r="AQ865" s="47"/>
      <c r="AR865" s="47"/>
      <c r="AS865" s="47"/>
      <c r="AT865" s="47"/>
      <c r="AU865" s="47"/>
      <c r="AV865" s="47"/>
      <c r="AW865" s="47"/>
      <c r="AX865" s="47"/>
      <c r="AY865" s="47"/>
      <c r="AZ865" s="47"/>
      <c r="BA865" s="47"/>
      <c r="BB865" s="47"/>
      <c r="BC865" s="47"/>
      <c r="BD865" s="47"/>
      <c r="BE865" s="47"/>
      <c r="BF865" s="47"/>
      <c r="BG865" s="47"/>
      <c r="BH865" s="47"/>
      <c r="BI865" s="47"/>
      <c r="BJ865" s="47"/>
      <c r="BK865" s="47"/>
      <c r="BL865" s="47"/>
      <c r="BM865" s="47"/>
      <c r="BN865" s="47"/>
      <c r="BO865" s="47"/>
      <c r="BP865" s="47"/>
      <c r="BQ865" s="47"/>
      <c r="BR865" s="47"/>
      <c r="BS865" s="47"/>
      <c r="BT865" s="47"/>
      <c r="BU865" s="47"/>
      <c r="BV865" s="47"/>
      <c r="BW865" s="47"/>
      <c r="BX865" s="47"/>
      <c r="BY865" s="47"/>
      <c r="BZ865" s="47"/>
      <c r="CA865" s="47"/>
      <c r="CB865" s="47"/>
      <c r="CC865" s="47"/>
      <c r="CD865" s="47"/>
      <c r="CE865" s="47"/>
      <c r="CF865" s="47"/>
      <c r="CG865" s="47"/>
      <c r="CH865" s="47"/>
      <c r="CI865" s="47"/>
      <c r="CJ865" s="47"/>
      <c r="CK865" s="47"/>
      <c r="CL865" s="47"/>
    </row>
    <row r="866" spans="1:90" ht="14.25">
      <c r="A866" s="167"/>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D866" s="50"/>
      <c r="AE866" s="50"/>
      <c r="AF866" s="50"/>
      <c r="AG866" s="50"/>
      <c r="AH866" s="50"/>
      <c r="AI866" s="50"/>
      <c r="AJ866" s="50"/>
      <c r="AK866" s="50"/>
      <c r="AL866" s="50"/>
      <c r="AM866" s="50"/>
      <c r="AN866" s="50"/>
      <c r="AO866" s="50"/>
      <c r="AP866" s="50"/>
      <c r="AQ866" s="47"/>
      <c r="AR866" s="47"/>
      <c r="AS866" s="47"/>
      <c r="AT866" s="47"/>
      <c r="AU866" s="47"/>
      <c r="AV866" s="47"/>
      <c r="AW866" s="47"/>
      <c r="AX866" s="47"/>
      <c r="AY866" s="47"/>
      <c r="AZ866" s="47"/>
      <c r="BA866" s="47"/>
      <c r="BB866" s="47"/>
      <c r="BC866" s="47"/>
      <c r="BD866" s="47"/>
      <c r="BE866" s="47"/>
      <c r="BF866" s="47"/>
      <c r="BG866" s="47"/>
      <c r="BH866" s="47"/>
      <c r="BI866" s="47"/>
      <c r="BJ866" s="47"/>
      <c r="BK866" s="47"/>
      <c r="BL866" s="47"/>
      <c r="BM866" s="47"/>
      <c r="BN866" s="47"/>
      <c r="BO866" s="47"/>
      <c r="BP866" s="47"/>
      <c r="BQ866" s="47"/>
      <c r="BR866" s="47"/>
      <c r="BS866" s="47"/>
      <c r="BT866" s="47"/>
      <c r="BU866" s="47"/>
      <c r="BV866" s="47"/>
      <c r="BW866" s="47"/>
      <c r="BX866" s="47"/>
      <c r="BY866" s="47"/>
      <c r="BZ866" s="47"/>
      <c r="CA866" s="47"/>
      <c r="CB866" s="47"/>
      <c r="CC866" s="47"/>
      <c r="CD866" s="47"/>
      <c r="CE866" s="47"/>
      <c r="CF866" s="47"/>
      <c r="CG866" s="47"/>
      <c r="CH866" s="47"/>
      <c r="CI866" s="47"/>
      <c r="CJ866" s="47"/>
      <c r="CK866" s="47"/>
      <c r="CL866" s="47"/>
    </row>
    <row r="867" spans="1:90" ht="14.25">
      <c r="A867" s="167"/>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D867" s="50"/>
      <c r="AE867" s="50"/>
      <c r="AF867" s="50"/>
      <c r="AG867" s="50"/>
      <c r="AH867" s="50"/>
      <c r="AI867" s="50"/>
      <c r="AJ867" s="50"/>
      <c r="AK867" s="50"/>
      <c r="AL867" s="50"/>
      <c r="AM867" s="50"/>
      <c r="AN867" s="50"/>
      <c r="AO867" s="50"/>
      <c r="AP867" s="50"/>
      <c r="AQ867" s="47"/>
      <c r="AR867" s="47"/>
      <c r="AS867" s="47"/>
      <c r="AT867" s="47"/>
      <c r="AU867" s="47"/>
      <c r="AV867" s="47"/>
      <c r="AW867" s="47"/>
      <c r="AX867" s="47"/>
      <c r="AY867" s="47"/>
      <c r="AZ867" s="47"/>
      <c r="BA867" s="47"/>
      <c r="BB867" s="47"/>
      <c r="BC867" s="47"/>
      <c r="BD867" s="47"/>
      <c r="BE867" s="47"/>
      <c r="BF867" s="47"/>
      <c r="BG867" s="47"/>
      <c r="BH867" s="47"/>
      <c r="BI867" s="47"/>
      <c r="BJ867" s="47"/>
      <c r="BK867" s="47"/>
      <c r="BL867" s="47"/>
      <c r="BM867" s="47"/>
      <c r="BN867" s="47"/>
      <c r="BO867" s="47"/>
      <c r="BP867" s="47"/>
      <c r="BQ867" s="47"/>
      <c r="BR867" s="47"/>
      <c r="BS867" s="47"/>
      <c r="BT867" s="47"/>
      <c r="BU867" s="47"/>
      <c r="BV867" s="47"/>
      <c r="BW867" s="47"/>
      <c r="BX867" s="47"/>
      <c r="BY867" s="47"/>
      <c r="BZ867" s="47"/>
      <c r="CA867" s="47"/>
      <c r="CB867" s="47"/>
      <c r="CC867" s="47"/>
      <c r="CD867" s="47"/>
      <c r="CE867" s="47"/>
      <c r="CF867" s="47"/>
      <c r="CG867" s="47"/>
      <c r="CH867" s="47"/>
      <c r="CI867" s="47"/>
      <c r="CJ867" s="47"/>
      <c r="CK867" s="47"/>
      <c r="CL867" s="47"/>
    </row>
    <row r="868" spans="1:90" ht="14.25">
      <c r="A868" s="167"/>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D868" s="50"/>
      <c r="AE868" s="50"/>
      <c r="AF868" s="50"/>
      <c r="AG868" s="50"/>
      <c r="AH868" s="50"/>
      <c r="AI868" s="50"/>
      <c r="AJ868" s="50"/>
      <c r="AK868" s="50"/>
      <c r="AL868" s="50"/>
      <c r="AM868" s="50"/>
      <c r="AN868" s="50"/>
      <c r="AO868" s="50"/>
      <c r="AP868" s="50"/>
      <c r="AQ868" s="47"/>
      <c r="AR868" s="47"/>
      <c r="AS868" s="47"/>
      <c r="AT868" s="47"/>
      <c r="AU868" s="47"/>
      <c r="AV868" s="47"/>
      <c r="AW868" s="47"/>
      <c r="AX868" s="47"/>
      <c r="AY868" s="47"/>
      <c r="AZ868" s="47"/>
      <c r="BA868" s="47"/>
      <c r="BB868" s="47"/>
      <c r="BC868" s="47"/>
      <c r="BD868" s="47"/>
      <c r="BE868" s="47"/>
      <c r="BF868" s="47"/>
      <c r="BG868" s="47"/>
      <c r="BH868" s="47"/>
      <c r="BI868" s="47"/>
      <c r="BJ868" s="47"/>
      <c r="BK868" s="47"/>
      <c r="BL868" s="47"/>
      <c r="BM868" s="47"/>
      <c r="BN868" s="47"/>
      <c r="BO868" s="47"/>
      <c r="BP868" s="47"/>
      <c r="BQ868" s="47"/>
      <c r="BR868" s="47"/>
      <c r="BS868" s="47"/>
      <c r="BT868" s="47"/>
      <c r="BU868" s="47"/>
      <c r="BV868" s="47"/>
      <c r="BW868" s="47"/>
      <c r="BX868" s="47"/>
      <c r="BY868" s="47"/>
      <c r="BZ868" s="47"/>
      <c r="CA868" s="47"/>
      <c r="CB868" s="47"/>
      <c r="CC868" s="47"/>
      <c r="CD868" s="47"/>
      <c r="CE868" s="47"/>
      <c r="CF868" s="47"/>
      <c r="CG868" s="47"/>
      <c r="CH868" s="47"/>
      <c r="CI868" s="47"/>
      <c r="CJ868" s="47"/>
      <c r="CK868" s="47"/>
      <c r="CL868" s="47"/>
    </row>
    <row r="869" spans="1:90" ht="14.25">
      <c r="A869" s="167"/>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D869" s="50"/>
      <c r="AE869" s="50"/>
      <c r="AF869" s="50"/>
      <c r="AG869" s="50"/>
      <c r="AH869" s="50"/>
      <c r="AI869" s="50"/>
      <c r="AJ869" s="50"/>
      <c r="AK869" s="50"/>
      <c r="AL869" s="50"/>
      <c r="AM869" s="50"/>
      <c r="AN869" s="50"/>
      <c r="AO869" s="50"/>
      <c r="AP869" s="50"/>
      <c r="AQ869" s="47"/>
      <c r="AR869" s="47"/>
      <c r="AS869" s="47"/>
      <c r="AT869" s="47"/>
      <c r="AU869" s="47"/>
      <c r="AV869" s="47"/>
      <c r="AW869" s="47"/>
      <c r="AX869" s="47"/>
      <c r="AY869" s="47"/>
      <c r="AZ869" s="47"/>
      <c r="BA869" s="47"/>
      <c r="BB869" s="47"/>
      <c r="BC869" s="47"/>
      <c r="BD869" s="47"/>
      <c r="BE869" s="47"/>
      <c r="BF869" s="47"/>
      <c r="BG869" s="47"/>
      <c r="BH869" s="47"/>
      <c r="BI869" s="47"/>
      <c r="BJ869" s="47"/>
      <c r="BK869" s="47"/>
      <c r="BL869" s="47"/>
      <c r="BM869" s="47"/>
      <c r="BN869" s="47"/>
      <c r="BO869" s="47"/>
      <c r="BP869" s="47"/>
      <c r="BQ869" s="47"/>
      <c r="BR869" s="47"/>
      <c r="BS869" s="47"/>
      <c r="BT869" s="47"/>
      <c r="BU869" s="47"/>
      <c r="BV869" s="47"/>
      <c r="BW869" s="47"/>
      <c r="BX869" s="47"/>
      <c r="BY869" s="47"/>
      <c r="BZ869" s="47"/>
      <c r="CA869" s="47"/>
      <c r="CB869" s="47"/>
      <c r="CC869" s="47"/>
      <c r="CD869" s="47"/>
      <c r="CE869" s="47"/>
      <c r="CF869" s="47"/>
      <c r="CG869" s="47"/>
      <c r="CH869" s="47"/>
      <c r="CI869" s="47"/>
      <c r="CJ869" s="47"/>
      <c r="CK869" s="47"/>
      <c r="CL869" s="47"/>
    </row>
    <row r="870" spans="1:90" ht="14.25">
      <c r="A870" s="167"/>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D870" s="50"/>
      <c r="AE870" s="50"/>
      <c r="AF870" s="50"/>
      <c r="AG870" s="50"/>
      <c r="AH870" s="50"/>
      <c r="AI870" s="50"/>
      <c r="AJ870" s="50"/>
      <c r="AK870" s="50"/>
      <c r="AL870" s="50"/>
      <c r="AM870" s="50"/>
      <c r="AN870" s="50"/>
      <c r="AO870" s="50"/>
      <c r="AP870" s="50"/>
      <c r="AQ870" s="47"/>
      <c r="AR870" s="47"/>
      <c r="AS870" s="47"/>
      <c r="AT870" s="47"/>
      <c r="AU870" s="47"/>
      <c r="AV870" s="47"/>
      <c r="AW870" s="47"/>
      <c r="AX870" s="47"/>
      <c r="AY870" s="47"/>
      <c r="AZ870" s="47"/>
      <c r="BA870" s="47"/>
      <c r="BB870" s="47"/>
      <c r="BC870" s="47"/>
      <c r="BD870" s="47"/>
      <c r="BE870" s="47"/>
      <c r="BF870" s="47"/>
      <c r="BG870" s="47"/>
      <c r="BH870" s="47"/>
      <c r="BI870" s="47"/>
      <c r="BJ870" s="47"/>
      <c r="BK870" s="47"/>
      <c r="BL870" s="47"/>
      <c r="BM870" s="47"/>
      <c r="BN870" s="47"/>
      <c r="BO870" s="47"/>
      <c r="BP870" s="47"/>
      <c r="BQ870" s="47"/>
      <c r="BR870" s="47"/>
      <c r="BS870" s="47"/>
      <c r="BT870" s="47"/>
      <c r="BU870" s="47"/>
      <c r="BV870" s="47"/>
      <c r="BW870" s="47"/>
      <c r="BX870" s="47"/>
      <c r="BY870" s="47"/>
      <c r="BZ870" s="47"/>
      <c r="CA870" s="47"/>
      <c r="CB870" s="47"/>
      <c r="CC870" s="47"/>
      <c r="CD870" s="47"/>
      <c r="CE870" s="47"/>
      <c r="CF870" s="47"/>
      <c r="CG870" s="47"/>
      <c r="CH870" s="47"/>
      <c r="CI870" s="47"/>
      <c r="CJ870" s="47"/>
      <c r="CK870" s="47"/>
      <c r="CL870" s="47"/>
    </row>
    <row r="871" spans="1:90" ht="14.25">
      <c r="A871" s="167"/>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D871" s="50"/>
      <c r="AE871" s="50"/>
      <c r="AF871" s="50"/>
      <c r="AG871" s="50"/>
      <c r="AH871" s="50"/>
      <c r="AI871" s="50"/>
      <c r="AJ871" s="50"/>
      <c r="AK871" s="50"/>
      <c r="AL871" s="50"/>
      <c r="AM871" s="50"/>
      <c r="AN871" s="50"/>
      <c r="AO871" s="50"/>
      <c r="AP871" s="50"/>
      <c r="AQ871" s="47"/>
      <c r="AR871" s="47"/>
      <c r="AS871" s="47"/>
      <c r="AT871" s="47"/>
      <c r="AU871" s="47"/>
      <c r="AV871" s="47"/>
      <c r="AW871" s="47"/>
      <c r="AX871" s="47"/>
      <c r="AY871" s="47"/>
      <c r="AZ871" s="47"/>
      <c r="BA871" s="47"/>
      <c r="BB871" s="47"/>
      <c r="BC871" s="47"/>
      <c r="BD871" s="47"/>
      <c r="BE871" s="47"/>
      <c r="BF871" s="47"/>
      <c r="BG871" s="47"/>
      <c r="BH871" s="47"/>
      <c r="BI871" s="47"/>
      <c r="BJ871" s="47"/>
      <c r="BK871" s="47"/>
      <c r="BL871" s="47"/>
      <c r="BM871" s="47"/>
      <c r="BN871" s="47"/>
      <c r="BO871" s="47"/>
      <c r="BP871" s="47"/>
      <c r="BQ871" s="47"/>
      <c r="BR871" s="47"/>
      <c r="BS871" s="47"/>
      <c r="BT871" s="47"/>
      <c r="BU871" s="47"/>
      <c r="BV871" s="47"/>
      <c r="BW871" s="47"/>
      <c r="BX871" s="47"/>
      <c r="BY871" s="47"/>
      <c r="BZ871" s="47"/>
      <c r="CA871" s="47"/>
      <c r="CB871" s="47"/>
      <c r="CC871" s="47"/>
      <c r="CD871" s="47"/>
      <c r="CE871" s="47"/>
      <c r="CF871" s="47"/>
      <c r="CG871" s="47"/>
      <c r="CH871" s="47"/>
      <c r="CI871" s="47"/>
      <c r="CJ871" s="47"/>
      <c r="CK871" s="47"/>
      <c r="CL871" s="47"/>
    </row>
    <row r="872" spans="1:90" ht="14.25">
      <c r="A872" s="167"/>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D872" s="50"/>
      <c r="AE872" s="50"/>
      <c r="AF872" s="50"/>
      <c r="AG872" s="50"/>
      <c r="AH872" s="50"/>
      <c r="AI872" s="50"/>
      <c r="AJ872" s="50"/>
      <c r="AK872" s="50"/>
      <c r="AL872" s="50"/>
      <c r="AM872" s="50"/>
      <c r="AN872" s="50"/>
      <c r="AO872" s="50"/>
      <c r="AP872" s="50"/>
      <c r="AQ872" s="47"/>
      <c r="AR872" s="47"/>
      <c r="AS872" s="47"/>
      <c r="AT872" s="47"/>
      <c r="AU872" s="47"/>
      <c r="AV872" s="47"/>
      <c r="AW872" s="47"/>
      <c r="AX872" s="47"/>
      <c r="AY872" s="47"/>
      <c r="AZ872" s="47"/>
      <c r="BA872" s="47"/>
      <c r="BB872" s="47"/>
      <c r="BC872" s="47"/>
      <c r="BD872" s="47"/>
      <c r="BE872" s="47"/>
      <c r="BF872" s="47"/>
      <c r="BG872" s="47"/>
      <c r="BH872" s="47"/>
      <c r="BI872" s="47"/>
      <c r="BJ872" s="47"/>
      <c r="BK872" s="47"/>
      <c r="BL872" s="47"/>
      <c r="BM872" s="47"/>
      <c r="BN872" s="47"/>
      <c r="BO872" s="47"/>
      <c r="BP872" s="47"/>
      <c r="BQ872" s="47"/>
      <c r="BR872" s="47"/>
      <c r="BS872" s="47"/>
      <c r="BT872" s="47"/>
      <c r="BU872" s="47"/>
      <c r="BV872" s="47"/>
      <c r="BW872" s="47"/>
      <c r="BX872" s="47"/>
      <c r="BY872" s="47"/>
      <c r="BZ872" s="47"/>
      <c r="CA872" s="47"/>
      <c r="CB872" s="47"/>
      <c r="CC872" s="47"/>
      <c r="CD872" s="47"/>
      <c r="CE872" s="47"/>
      <c r="CF872" s="47"/>
      <c r="CG872" s="47"/>
      <c r="CH872" s="47"/>
      <c r="CI872" s="47"/>
      <c r="CJ872" s="47"/>
      <c r="CK872" s="47"/>
      <c r="CL872" s="47"/>
    </row>
    <row r="873" spans="1:90" ht="14.25">
      <c r="A873" s="167"/>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D873" s="50"/>
      <c r="AE873" s="50"/>
      <c r="AF873" s="50"/>
      <c r="AG873" s="50"/>
      <c r="AH873" s="50"/>
      <c r="AI873" s="50"/>
      <c r="AJ873" s="50"/>
      <c r="AK873" s="50"/>
      <c r="AL873" s="50"/>
      <c r="AM873" s="50"/>
      <c r="AN873" s="50"/>
      <c r="AO873" s="50"/>
      <c r="AP873" s="50"/>
      <c r="AQ873" s="47"/>
      <c r="AR873" s="47"/>
      <c r="AS873" s="47"/>
      <c r="AT873" s="47"/>
      <c r="AU873" s="47"/>
      <c r="AV873" s="47"/>
      <c r="AW873" s="47"/>
      <c r="AX873" s="47"/>
      <c r="AY873" s="47"/>
      <c r="AZ873" s="47"/>
      <c r="BA873" s="47"/>
      <c r="BB873" s="47"/>
      <c r="BC873" s="47"/>
      <c r="BD873" s="47"/>
      <c r="BE873" s="47"/>
      <c r="BF873" s="47"/>
      <c r="BG873" s="47"/>
      <c r="BH873" s="47"/>
      <c r="BI873" s="47"/>
      <c r="BJ873" s="47"/>
      <c r="BK873" s="47"/>
      <c r="BL873" s="47"/>
      <c r="BM873" s="47"/>
      <c r="BN873" s="47"/>
      <c r="BO873" s="47"/>
      <c r="BP873" s="47"/>
      <c r="BQ873" s="47"/>
      <c r="BR873" s="47"/>
      <c r="BS873" s="47"/>
      <c r="BT873" s="47"/>
      <c r="BU873" s="47"/>
      <c r="BV873" s="47"/>
      <c r="BW873" s="47"/>
      <c r="BX873" s="47"/>
      <c r="BY873" s="47"/>
      <c r="BZ873" s="47"/>
      <c r="CA873" s="47"/>
      <c r="CB873" s="47"/>
      <c r="CC873" s="47"/>
      <c r="CD873" s="47"/>
      <c r="CE873" s="47"/>
      <c r="CF873" s="47"/>
      <c r="CG873" s="47"/>
      <c r="CH873" s="47"/>
      <c r="CI873" s="47"/>
      <c r="CJ873" s="47"/>
      <c r="CK873" s="47"/>
      <c r="CL873" s="47"/>
    </row>
    <row r="874" spans="1:90" ht="14.25">
      <c r="A874" s="167"/>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D874" s="50"/>
      <c r="AE874" s="50"/>
      <c r="AF874" s="50"/>
      <c r="AG874" s="50"/>
      <c r="AH874" s="50"/>
      <c r="AI874" s="50"/>
      <c r="AJ874" s="50"/>
      <c r="AK874" s="50"/>
      <c r="AL874" s="50"/>
      <c r="AM874" s="50"/>
      <c r="AN874" s="50"/>
      <c r="AO874" s="50"/>
      <c r="AP874" s="50"/>
      <c r="AQ874" s="47"/>
      <c r="AR874" s="47"/>
      <c r="AS874" s="47"/>
      <c r="AT874" s="47"/>
      <c r="AU874" s="47"/>
      <c r="AV874" s="47"/>
      <c r="AW874" s="47"/>
      <c r="AX874" s="47"/>
      <c r="AY874" s="47"/>
      <c r="AZ874" s="47"/>
      <c r="BA874" s="47"/>
      <c r="BB874" s="47"/>
      <c r="BC874" s="47"/>
      <c r="BD874" s="47"/>
      <c r="BE874" s="47"/>
      <c r="BF874" s="47"/>
      <c r="BG874" s="47"/>
      <c r="BH874" s="47"/>
      <c r="BI874" s="47"/>
      <c r="BJ874" s="47"/>
      <c r="BK874" s="47"/>
      <c r="BL874" s="47"/>
      <c r="BM874" s="47"/>
      <c r="BN874" s="47"/>
      <c r="BO874" s="47"/>
      <c r="BP874" s="47"/>
      <c r="BQ874" s="47"/>
      <c r="BR874" s="47"/>
      <c r="BS874" s="47"/>
      <c r="BT874" s="47"/>
      <c r="BU874" s="47"/>
      <c r="BV874" s="47"/>
      <c r="BW874" s="47"/>
      <c r="BX874" s="47"/>
      <c r="BY874" s="47"/>
      <c r="BZ874" s="47"/>
      <c r="CA874" s="47"/>
      <c r="CB874" s="47"/>
      <c r="CC874" s="47"/>
      <c r="CD874" s="47"/>
      <c r="CE874" s="47"/>
      <c r="CF874" s="47"/>
      <c r="CG874" s="47"/>
      <c r="CH874" s="47"/>
      <c r="CI874" s="47"/>
      <c r="CJ874" s="47"/>
      <c r="CK874" s="47"/>
      <c r="CL874" s="47"/>
    </row>
    <row r="875" spans="1:90" ht="14.25">
      <c r="A875" s="167"/>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D875" s="50"/>
      <c r="AE875" s="50"/>
      <c r="AF875" s="50"/>
      <c r="AG875" s="50"/>
      <c r="AH875" s="50"/>
      <c r="AI875" s="50"/>
      <c r="AJ875" s="50"/>
      <c r="AK875" s="50"/>
      <c r="AL875" s="50"/>
      <c r="AM875" s="50"/>
      <c r="AN875" s="50"/>
      <c r="AO875" s="50"/>
      <c r="AP875" s="50"/>
      <c r="AQ875" s="47"/>
      <c r="AR875" s="47"/>
      <c r="AS875" s="47"/>
      <c r="AT875" s="47"/>
      <c r="AU875" s="47"/>
      <c r="AV875" s="47"/>
      <c r="AW875" s="47"/>
      <c r="AX875" s="47"/>
      <c r="AY875" s="47"/>
      <c r="AZ875" s="47"/>
      <c r="BA875" s="47"/>
      <c r="BB875" s="47"/>
      <c r="BC875" s="47"/>
      <c r="BD875" s="47"/>
      <c r="BE875" s="47"/>
      <c r="BF875" s="47"/>
      <c r="BG875" s="47"/>
      <c r="BH875" s="47"/>
      <c r="BI875" s="47"/>
      <c r="BJ875" s="47"/>
      <c r="BK875" s="47"/>
      <c r="BL875" s="47"/>
      <c r="BM875" s="47"/>
      <c r="BN875" s="47"/>
      <c r="BO875" s="47"/>
      <c r="BP875" s="47"/>
      <c r="BQ875" s="47"/>
      <c r="BR875" s="47"/>
      <c r="BS875" s="47"/>
      <c r="BT875" s="47"/>
      <c r="BU875" s="47"/>
      <c r="BV875" s="47"/>
      <c r="BW875" s="47"/>
      <c r="BX875" s="47"/>
      <c r="BY875" s="47"/>
      <c r="BZ875" s="47"/>
      <c r="CA875" s="47"/>
      <c r="CB875" s="47"/>
      <c r="CC875" s="47"/>
      <c r="CD875" s="47"/>
      <c r="CE875" s="47"/>
      <c r="CF875" s="47"/>
      <c r="CG875" s="47"/>
      <c r="CH875" s="47"/>
      <c r="CI875" s="47"/>
      <c r="CJ875" s="47"/>
      <c r="CK875" s="47"/>
      <c r="CL875" s="47"/>
    </row>
    <row r="876" spans="1:90" ht="14.25">
      <c r="A876" s="167"/>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D876" s="50"/>
      <c r="AE876" s="50"/>
      <c r="AF876" s="50"/>
      <c r="AG876" s="50"/>
      <c r="AH876" s="50"/>
      <c r="AI876" s="50"/>
      <c r="AJ876" s="50"/>
      <c r="AK876" s="50"/>
      <c r="AL876" s="50"/>
      <c r="AM876" s="50"/>
      <c r="AN876" s="50"/>
      <c r="AO876" s="50"/>
      <c r="AP876" s="50"/>
      <c r="AQ876" s="47"/>
      <c r="AR876" s="47"/>
      <c r="AS876" s="47"/>
      <c r="AT876" s="47"/>
      <c r="AU876" s="47"/>
      <c r="AV876" s="47"/>
      <c r="AW876" s="47"/>
      <c r="AX876" s="47"/>
      <c r="AY876" s="47"/>
      <c r="AZ876" s="47"/>
      <c r="BA876" s="47"/>
      <c r="BB876" s="47"/>
      <c r="BC876" s="47"/>
      <c r="BD876" s="47"/>
      <c r="BE876" s="47"/>
      <c r="BF876" s="47"/>
      <c r="BG876" s="47"/>
      <c r="BH876" s="47"/>
      <c r="BI876" s="47"/>
      <c r="BJ876" s="47"/>
      <c r="BK876" s="47"/>
      <c r="BL876" s="47"/>
      <c r="BM876" s="47"/>
      <c r="BN876" s="47"/>
      <c r="BO876" s="47"/>
      <c r="BP876" s="47"/>
      <c r="BQ876" s="47"/>
      <c r="BR876" s="47"/>
      <c r="BS876" s="47"/>
      <c r="BT876" s="47"/>
      <c r="BU876" s="47"/>
      <c r="BV876" s="47"/>
      <c r="BW876" s="47"/>
      <c r="BX876" s="47"/>
      <c r="BY876" s="47"/>
      <c r="BZ876" s="47"/>
      <c r="CA876" s="47"/>
      <c r="CB876" s="47"/>
      <c r="CC876" s="47"/>
      <c r="CD876" s="47"/>
      <c r="CE876" s="47"/>
      <c r="CF876" s="47"/>
      <c r="CG876" s="47"/>
      <c r="CH876" s="47"/>
      <c r="CI876" s="47"/>
      <c r="CJ876" s="47"/>
      <c r="CK876" s="47"/>
      <c r="CL876" s="47"/>
    </row>
    <row r="877" spans="1:90" ht="14.25">
      <c r="A877" s="167"/>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D877" s="50"/>
      <c r="AE877" s="50"/>
      <c r="AF877" s="50"/>
      <c r="AG877" s="50"/>
      <c r="AH877" s="50"/>
      <c r="AI877" s="50"/>
      <c r="AJ877" s="50"/>
      <c r="AK877" s="50"/>
      <c r="AL877" s="50"/>
      <c r="AM877" s="50"/>
      <c r="AN877" s="50"/>
      <c r="AO877" s="50"/>
      <c r="AP877" s="50"/>
      <c r="AQ877" s="47"/>
      <c r="AR877" s="47"/>
      <c r="AS877" s="47"/>
      <c r="AT877" s="47"/>
      <c r="AU877" s="47"/>
      <c r="AV877" s="47"/>
      <c r="AW877" s="47"/>
      <c r="AX877" s="47"/>
      <c r="AY877" s="47"/>
      <c r="AZ877" s="47"/>
      <c r="BA877" s="47"/>
      <c r="BB877" s="47"/>
      <c r="BC877" s="47"/>
      <c r="BD877" s="47"/>
      <c r="BE877" s="47"/>
      <c r="BF877" s="47"/>
      <c r="BG877" s="47"/>
      <c r="BH877" s="47"/>
      <c r="BI877" s="47"/>
      <c r="BJ877" s="47"/>
      <c r="BK877" s="47"/>
      <c r="BL877" s="47"/>
      <c r="BM877" s="47"/>
      <c r="BN877" s="47"/>
      <c r="BO877" s="47"/>
      <c r="BP877" s="47"/>
      <c r="BQ877" s="47"/>
      <c r="BR877" s="47"/>
      <c r="BS877" s="47"/>
      <c r="BT877" s="47"/>
      <c r="BU877" s="47"/>
      <c r="BV877" s="47"/>
      <c r="BW877" s="47"/>
      <c r="BX877" s="47"/>
      <c r="BY877" s="47"/>
      <c r="BZ877" s="47"/>
      <c r="CA877" s="47"/>
      <c r="CB877" s="47"/>
      <c r="CC877" s="47"/>
      <c r="CD877" s="47"/>
      <c r="CE877" s="47"/>
      <c r="CF877" s="47"/>
      <c r="CG877" s="47"/>
      <c r="CH877" s="47"/>
      <c r="CI877" s="47"/>
      <c r="CJ877" s="47"/>
      <c r="CK877" s="47"/>
      <c r="CL877" s="47"/>
    </row>
    <row r="878" spans="1:90" ht="14.25">
      <c r="A878" s="167"/>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D878" s="50"/>
      <c r="AE878" s="50"/>
      <c r="AF878" s="50"/>
      <c r="AG878" s="50"/>
      <c r="AH878" s="50"/>
      <c r="AI878" s="50"/>
      <c r="AJ878" s="50"/>
      <c r="AK878" s="50"/>
      <c r="AL878" s="50"/>
      <c r="AM878" s="50"/>
      <c r="AN878" s="50"/>
      <c r="AO878" s="50"/>
      <c r="AP878" s="50"/>
      <c r="AQ878" s="47"/>
      <c r="AR878" s="47"/>
      <c r="AS878" s="47"/>
      <c r="AT878" s="47"/>
      <c r="AU878" s="47"/>
      <c r="AV878" s="47"/>
      <c r="AW878" s="47"/>
      <c r="AX878" s="47"/>
      <c r="AY878" s="47"/>
      <c r="AZ878" s="47"/>
      <c r="BA878" s="47"/>
      <c r="BB878" s="47"/>
      <c r="BC878" s="47"/>
      <c r="BD878" s="47"/>
      <c r="BE878" s="47"/>
      <c r="BF878" s="47"/>
      <c r="BG878" s="47"/>
      <c r="BH878" s="47"/>
      <c r="BI878" s="47"/>
      <c r="BJ878" s="47"/>
      <c r="BK878" s="47"/>
      <c r="BL878" s="47"/>
      <c r="BM878" s="47"/>
      <c r="BN878" s="47"/>
      <c r="BO878" s="47"/>
      <c r="BP878" s="47"/>
      <c r="BQ878" s="47"/>
      <c r="BR878" s="47"/>
      <c r="BS878" s="47"/>
      <c r="BT878" s="47"/>
      <c r="BU878" s="47"/>
      <c r="BV878" s="47"/>
      <c r="BW878" s="47"/>
      <c r="BX878" s="47"/>
      <c r="BY878" s="47"/>
      <c r="BZ878" s="47"/>
      <c r="CA878" s="47"/>
      <c r="CB878" s="47"/>
      <c r="CC878" s="47"/>
      <c r="CD878" s="47"/>
      <c r="CE878" s="47"/>
      <c r="CF878" s="47"/>
      <c r="CG878" s="47"/>
      <c r="CH878" s="47"/>
      <c r="CI878" s="47"/>
      <c r="CJ878" s="47"/>
      <c r="CK878" s="47"/>
      <c r="CL878" s="47"/>
    </row>
    <row r="879" spans="1:90" ht="14.25">
      <c r="A879" s="167"/>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D879" s="50"/>
      <c r="AE879" s="50"/>
      <c r="AF879" s="50"/>
      <c r="AG879" s="50"/>
      <c r="AH879" s="50"/>
      <c r="AI879" s="50"/>
      <c r="AJ879" s="50"/>
      <c r="AK879" s="50"/>
      <c r="AL879" s="50"/>
      <c r="AM879" s="50"/>
      <c r="AN879" s="50"/>
      <c r="AO879" s="50"/>
      <c r="AP879" s="50"/>
      <c r="AQ879" s="47"/>
      <c r="AR879" s="47"/>
      <c r="AS879" s="47"/>
      <c r="AT879" s="47"/>
      <c r="AU879" s="47"/>
      <c r="AV879" s="47"/>
      <c r="AW879" s="47"/>
      <c r="AX879" s="47"/>
      <c r="AY879" s="47"/>
      <c r="AZ879" s="47"/>
      <c r="BA879" s="47"/>
      <c r="BB879" s="47"/>
      <c r="BC879" s="47"/>
      <c r="BD879" s="47"/>
      <c r="BE879" s="47"/>
      <c r="BF879" s="47"/>
      <c r="BG879" s="47"/>
      <c r="BH879" s="47"/>
      <c r="BI879" s="47"/>
      <c r="BJ879" s="47"/>
      <c r="BK879" s="47"/>
      <c r="BL879" s="47"/>
      <c r="BM879" s="47"/>
      <c r="BN879" s="47"/>
      <c r="BO879" s="47"/>
      <c r="BP879" s="47"/>
      <c r="BQ879" s="47"/>
      <c r="BR879" s="47"/>
      <c r="BS879" s="47"/>
      <c r="BT879" s="47"/>
      <c r="BU879" s="47"/>
      <c r="BV879" s="47"/>
      <c r="BW879" s="47"/>
      <c r="BX879" s="47"/>
      <c r="BY879" s="47"/>
      <c r="BZ879" s="47"/>
      <c r="CA879" s="47"/>
      <c r="CB879" s="47"/>
      <c r="CC879" s="47"/>
      <c r="CD879" s="47"/>
      <c r="CE879" s="47"/>
      <c r="CF879" s="47"/>
      <c r="CG879" s="47"/>
      <c r="CH879" s="47"/>
      <c r="CI879" s="47"/>
      <c r="CJ879" s="47"/>
      <c r="CK879" s="47"/>
      <c r="CL879" s="47"/>
    </row>
    <row r="880" spans="1:90" ht="14.25">
      <c r="A880" s="167"/>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D880" s="50"/>
      <c r="AE880" s="50"/>
      <c r="AF880" s="50"/>
      <c r="AG880" s="50"/>
      <c r="AH880" s="50"/>
      <c r="AI880" s="50"/>
      <c r="AJ880" s="50"/>
      <c r="AK880" s="50"/>
      <c r="AL880" s="50"/>
      <c r="AM880" s="50"/>
      <c r="AN880" s="50"/>
      <c r="AO880" s="50"/>
      <c r="AP880" s="50"/>
      <c r="AQ880" s="47"/>
      <c r="AR880" s="47"/>
      <c r="AS880" s="47"/>
      <c r="AT880" s="47"/>
      <c r="AU880" s="47"/>
      <c r="AV880" s="47"/>
      <c r="AW880" s="47"/>
      <c r="AX880" s="47"/>
      <c r="AY880" s="47"/>
      <c r="AZ880" s="47"/>
      <c r="BA880" s="47"/>
      <c r="BB880" s="47"/>
      <c r="BC880" s="47"/>
      <c r="BD880" s="47"/>
      <c r="BE880" s="47"/>
      <c r="BF880" s="47"/>
      <c r="BG880" s="47"/>
      <c r="BH880" s="47"/>
      <c r="BI880" s="47"/>
      <c r="BJ880" s="47"/>
      <c r="BK880" s="47"/>
      <c r="BL880" s="47"/>
      <c r="BM880" s="47"/>
      <c r="BN880" s="47"/>
      <c r="BO880" s="47"/>
      <c r="BP880" s="47"/>
      <c r="BQ880" s="47"/>
      <c r="BR880" s="47"/>
      <c r="BS880" s="47"/>
      <c r="BT880" s="47"/>
      <c r="BU880" s="47"/>
      <c r="BV880" s="47"/>
      <c r="BW880" s="47"/>
      <c r="BX880" s="47"/>
      <c r="BY880" s="47"/>
      <c r="BZ880" s="47"/>
      <c r="CA880" s="47"/>
      <c r="CB880" s="47"/>
      <c r="CC880" s="47"/>
      <c r="CD880" s="47"/>
      <c r="CE880" s="47"/>
      <c r="CF880" s="47"/>
      <c r="CG880" s="47"/>
      <c r="CH880" s="47"/>
      <c r="CI880" s="47"/>
      <c r="CJ880" s="47"/>
      <c r="CK880" s="47"/>
      <c r="CL880" s="47"/>
    </row>
    <row r="881" spans="1:90" ht="14.25">
      <c r="A881" s="167"/>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D881" s="50"/>
      <c r="AE881" s="50"/>
      <c r="AF881" s="50"/>
      <c r="AG881" s="50"/>
      <c r="AH881" s="50"/>
      <c r="AI881" s="50"/>
      <c r="AJ881" s="50"/>
      <c r="AK881" s="50"/>
      <c r="AL881" s="50"/>
      <c r="AM881" s="50"/>
      <c r="AN881" s="50"/>
      <c r="AO881" s="50"/>
      <c r="AP881" s="50"/>
      <c r="AQ881" s="47"/>
      <c r="AR881" s="47"/>
      <c r="AS881" s="47"/>
      <c r="AT881" s="47"/>
      <c r="AU881" s="47"/>
      <c r="AV881" s="47"/>
      <c r="AW881" s="47"/>
      <c r="AX881" s="47"/>
      <c r="AY881" s="47"/>
      <c r="AZ881" s="47"/>
      <c r="BA881" s="47"/>
      <c r="BB881" s="47"/>
      <c r="BC881" s="47"/>
      <c r="BD881" s="47"/>
      <c r="BE881" s="47"/>
      <c r="BF881" s="47"/>
      <c r="BG881" s="47"/>
      <c r="BH881" s="47"/>
      <c r="BI881" s="47"/>
      <c r="BJ881" s="47"/>
      <c r="BK881" s="47"/>
      <c r="BL881" s="47"/>
      <c r="BM881" s="47"/>
      <c r="BN881" s="47"/>
      <c r="BO881" s="47"/>
      <c r="BP881" s="47"/>
      <c r="BQ881" s="47"/>
      <c r="BR881" s="47"/>
      <c r="BS881" s="47"/>
      <c r="BT881" s="47"/>
      <c r="BU881" s="47"/>
      <c r="BV881" s="47"/>
      <c r="BW881" s="47"/>
      <c r="BX881" s="47"/>
      <c r="BY881" s="47"/>
      <c r="BZ881" s="47"/>
      <c r="CA881" s="47"/>
      <c r="CB881" s="47"/>
      <c r="CC881" s="47"/>
      <c r="CD881" s="47"/>
      <c r="CE881" s="47"/>
      <c r="CF881" s="47"/>
      <c r="CG881" s="47"/>
      <c r="CH881" s="47"/>
      <c r="CI881" s="47"/>
      <c r="CJ881" s="47"/>
      <c r="CK881" s="47"/>
      <c r="CL881" s="47"/>
    </row>
    <row r="882" spans="1:90" ht="14.25">
      <c r="A882" s="167"/>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D882" s="50"/>
      <c r="AE882" s="50"/>
      <c r="AF882" s="50"/>
      <c r="AG882" s="50"/>
      <c r="AH882" s="50"/>
      <c r="AI882" s="50"/>
      <c r="AJ882" s="50"/>
      <c r="AK882" s="50"/>
      <c r="AL882" s="50"/>
      <c r="AM882" s="50"/>
      <c r="AN882" s="50"/>
      <c r="AO882" s="50"/>
      <c r="AP882" s="50"/>
      <c r="AQ882" s="47"/>
      <c r="AR882" s="47"/>
      <c r="AS882" s="47"/>
      <c r="AT882" s="47"/>
      <c r="AU882" s="47"/>
      <c r="AV882" s="47"/>
      <c r="AW882" s="47"/>
      <c r="AX882" s="47"/>
      <c r="AY882" s="47"/>
      <c r="AZ882" s="47"/>
      <c r="BA882" s="47"/>
      <c r="BB882" s="47"/>
      <c r="BC882" s="47"/>
      <c r="BD882" s="47"/>
      <c r="BE882" s="47"/>
      <c r="BF882" s="47"/>
      <c r="BG882" s="47"/>
      <c r="BH882" s="47"/>
      <c r="BI882" s="47"/>
      <c r="BJ882" s="47"/>
      <c r="BK882" s="47"/>
      <c r="BL882" s="47"/>
      <c r="BM882" s="47"/>
      <c r="BN882" s="47"/>
      <c r="BO882" s="47"/>
      <c r="BP882" s="47"/>
      <c r="BQ882" s="47"/>
      <c r="BR882" s="47"/>
      <c r="BS882" s="47"/>
      <c r="BT882" s="47"/>
      <c r="BU882" s="47"/>
      <c r="BV882" s="47"/>
      <c r="BW882" s="47"/>
      <c r="BX882" s="47"/>
      <c r="BY882" s="47"/>
      <c r="BZ882" s="47"/>
      <c r="CA882" s="47"/>
      <c r="CB882" s="47"/>
      <c r="CC882" s="47"/>
      <c r="CD882" s="47"/>
      <c r="CE882" s="47"/>
      <c r="CF882" s="47"/>
      <c r="CG882" s="47"/>
      <c r="CH882" s="47"/>
      <c r="CI882" s="47"/>
      <c r="CJ882" s="47"/>
      <c r="CK882" s="47"/>
      <c r="CL882" s="47"/>
    </row>
    <row r="883" spans="1:90" ht="14.25">
      <c r="A883" s="167"/>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D883" s="50"/>
      <c r="AE883" s="50"/>
      <c r="AF883" s="50"/>
      <c r="AG883" s="50"/>
      <c r="AH883" s="50"/>
      <c r="AI883" s="50"/>
      <c r="AJ883" s="50"/>
      <c r="AK883" s="50"/>
      <c r="AL883" s="50"/>
      <c r="AM883" s="50"/>
      <c r="AN883" s="50"/>
      <c r="AO883" s="50"/>
      <c r="AP883" s="50"/>
      <c r="AQ883" s="47"/>
      <c r="AR883" s="47"/>
      <c r="AS883" s="47"/>
      <c r="AT883" s="47"/>
      <c r="AU883" s="47"/>
      <c r="AV883" s="47"/>
      <c r="AW883" s="47"/>
      <c r="AX883" s="47"/>
      <c r="AY883" s="47"/>
      <c r="AZ883" s="47"/>
      <c r="BA883" s="47"/>
      <c r="BB883" s="47"/>
      <c r="BC883" s="47"/>
      <c r="BD883" s="47"/>
      <c r="BE883" s="47"/>
      <c r="BF883" s="47"/>
      <c r="BG883" s="47"/>
      <c r="BH883" s="47"/>
      <c r="BI883" s="47"/>
      <c r="BJ883" s="47"/>
      <c r="BK883" s="47"/>
      <c r="BL883" s="47"/>
      <c r="BM883" s="47"/>
      <c r="BN883" s="47"/>
      <c r="BO883" s="47"/>
      <c r="BP883" s="47"/>
      <c r="BQ883" s="47"/>
      <c r="BR883" s="47"/>
      <c r="BS883" s="47"/>
      <c r="BT883" s="47"/>
      <c r="BU883" s="47"/>
      <c r="BV883" s="47"/>
      <c r="BW883" s="47"/>
      <c r="BX883" s="47"/>
      <c r="BY883" s="47"/>
      <c r="BZ883" s="47"/>
      <c r="CA883" s="47"/>
      <c r="CB883" s="47"/>
      <c r="CC883" s="47"/>
      <c r="CD883" s="47"/>
      <c r="CE883" s="47"/>
      <c r="CF883" s="47"/>
      <c r="CG883" s="47"/>
      <c r="CH883" s="47"/>
      <c r="CI883" s="47"/>
      <c r="CJ883" s="47"/>
      <c r="CK883" s="47"/>
      <c r="CL883" s="47"/>
    </row>
    <row r="884" spans="1:90" ht="14.25">
      <c r="A884" s="167"/>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D884" s="50"/>
      <c r="AE884" s="50"/>
      <c r="AF884" s="50"/>
      <c r="AG884" s="50"/>
      <c r="AH884" s="50"/>
      <c r="AI884" s="50"/>
      <c r="AJ884" s="50"/>
      <c r="AK884" s="50"/>
      <c r="AL884" s="50"/>
      <c r="AM884" s="50"/>
      <c r="AN884" s="50"/>
      <c r="AO884" s="50"/>
      <c r="AP884" s="50"/>
      <c r="AQ884" s="47"/>
      <c r="AR884" s="47"/>
      <c r="AS884" s="47"/>
      <c r="AT884" s="47"/>
      <c r="AU884" s="47"/>
      <c r="AV884" s="47"/>
      <c r="AW884" s="47"/>
      <c r="AX884" s="47"/>
      <c r="AY884" s="47"/>
      <c r="AZ884" s="47"/>
      <c r="BA884" s="47"/>
      <c r="BB884" s="47"/>
      <c r="BC884" s="47"/>
      <c r="BD884" s="47"/>
      <c r="BE884" s="47"/>
      <c r="BF884" s="47"/>
      <c r="BG884" s="47"/>
      <c r="BH884" s="47"/>
      <c r="BI884" s="47"/>
      <c r="BJ884" s="47"/>
      <c r="BK884" s="47"/>
      <c r="BL884" s="47"/>
      <c r="BM884" s="47"/>
      <c r="BN884" s="47"/>
      <c r="BO884" s="47"/>
      <c r="BP884" s="47"/>
      <c r="BQ884" s="47"/>
      <c r="BR884" s="47"/>
      <c r="BS884" s="47"/>
      <c r="BT884" s="47"/>
      <c r="BU884" s="47"/>
      <c r="BV884" s="47"/>
      <c r="BW884" s="47"/>
      <c r="BX884" s="47"/>
      <c r="BY884" s="47"/>
      <c r="BZ884" s="47"/>
      <c r="CA884" s="47"/>
      <c r="CB884" s="47"/>
      <c r="CC884" s="47"/>
      <c r="CD884" s="47"/>
      <c r="CE884" s="47"/>
      <c r="CF884" s="47"/>
      <c r="CG884" s="47"/>
      <c r="CH884" s="47"/>
      <c r="CI884" s="47"/>
      <c r="CJ884" s="47"/>
      <c r="CK884" s="47"/>
      <c r="CL884" s="47"/>
    </row>
    <row r="885" spans="1:90" ht="14.25">
      <c r="A885" s="167"/>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D885" s="50"/>
      <c r="AE885" s="50"/>
      <c r="AF885" s="50"/>
      <c r="AG885" s="50"/>
      <c r="AH885" s="50"/>
      <c r="AI885" s="50"/>
      <c r="AJ885" s="50"/>
      <c r="AK885" s="50"/>
      <c r="AL885" s="50"/>
      <c r="AM885" s="50"/>
      <c r="AN885" s="50"/>
      <c r="AO885" s="50"/>
      <c r="AP885" s="50"/>
      <c r="AQ885" s="47"/>
      <c r="AR885" s="47"/>
      <c r="AS885" s="47"/>
      <c r="AT885" s="47"/>
      <c r="AU885" s="47"/>
      <c r="AV885" s="47"/>
      <c r="AW885" s="47"/>
      <c r="AX885" s="47"/>
      <c r="AY885" s="47"/>
      <c r="AZ885" s="47"/>
      <c r="BA885" s="47"/>
      <c r="BB885" s="47"/>
      <c r="BC885" s="47"/>
      <c r="BD885" s="47"/>
      <c r="BE885" s="47"/>
      <c r="BF885" s="47"/>
      <c r="BG885" s="47"/>
      <c r="BH885" s="47"/>
      <c r="BI885" s="47"/>
      <c r="BJ885" s="47"/>
      <c r="BK885" s="47"/>
      <c r="BL885" s="47"/>
      <c r="BM885" s="47"/>
      <c r="BN885" s="47"/>
      <c r="BO885" s="47"/>
      <c r="BP885" s="47"/>
      <c r="BQ885" s="47"/>
      <c r="BR885" s="47"/>
      <c r="BS885" s="47"/>
      <c r="BT885" s="47"/>
      <c r="BU885" s="47"/>
      <c r="BV885" s="47"/>
      <c r="BW885" s="47"/>
      <c r="BX885" s="47"/>
      <c r="BY885" s="47"/>
      <c r="BZ885" s="47"/>
      <c r="CA885" s="47"/>
      <c r="CB885" s="47"/>
      <c r="CC885" s="47"/>
      <c r="CD885" s="47"/>
      <c r="CE885" s="47"/>
      <c r="CF885" s="47"/>
      <c r="CG885" s="47"/>
      <c r="CH885" s="47"/>
      <c r="CI885" s="47"/>
      <c r="CJ885" s="47"/>
      <c r="CK885" s="47"/>
      <c r="CL885" s="47"/>
    </row>
    <row r="886" spans="1:90" ht="14.25">
      <c r="A886" s="167"/>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D886" s="50"/>
      <c r="AE886" s="50"/>
      <c r="AF886" s="50"/>
      <c r="AG886" s="50"/>
      <c r="AH886" s="50"/>
      <c r="AI886" s="50"/>
      <c r="AJ886" s="50"/>
      <c r="AK886" s="50"/>
      <c r="AL886" s="50"/>
      <c r="AM886" s="50"/>
      <c r="AN886" s="50"/>
      <c r="AO886" s="50"/>
      <c r="AP886" s="50"/>
      <c r="AQ886" s="47"/>
      <c r="AR886" s="47"/>
      <c r="AS886" s="47"/>
      <c r="AT886" s="47"/>
      <c r="AU886" s="47"/>
      <c r="AV886" s="47"/>
      <c r="AW886" s="47"/>
      <c r="AX886" s="47"/>
      <c r="AY886" s="47"/>
      <c r="AZ886" s="47"/>
      <c r="BA886" s="47"/>
      <c r="BB886" s="47"/>
      <c r="BC886" s="47"/>
      <c r="BD886" s="47"/>
      <c r="BE886" s="47"/>
      <c r="BF886" s="47"/>
      <c r="BG886" s="47"/>
      <c r="BH886" s="47"/>
      <c r="BI886" s="47"/>
      <c r="BJ886" s="47"/>
      <c r="BK886" s="47"/>
      <c r="BL886" s="47"/>
      <c r="BM886" s="47"/>
      <c r="BN886" s="47"/>
      <c r="BO886" s="47"/>
      <c r="BP886" s="47"/>
      <c r="BQ886" s="47"/>
      <c r="BR886" s="47"/>
      <c r="BS886" s="47"/>
      <c r="BT886" s="47"/>
      <c r="BU886" s="47"/>
      <c r="BV886" s="47"/>
      <c r="BW886" s="47"/>
      <c r="BX886" s="47"/>
      <c r="BY886" s="47"/>
      <c r="BZ886" s="47"/>
      <c r="CA886" s="47"/>
      <c r="CB886" s="47"/>
      <c r="CC886" s="47"/>
      <c r="CD886" s="47"/>
      <c r="CE886" s="47"/>
      <c r="CF886" s="47"/>
      <c r="CG886" s="47"/>
      <c r="CH886" s="47"/>
      <c r="CI886" s="47"/>
      <c r="CJ886" s="47"/>
      <c r="CK886" s="47"/>
      <c r="CL886" s="47"/>
    </row>
    <row r="887" spans="1:90" ht="14.25">
      <c r="A887" s="167"/>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D887" s="50"/>
      <c r="AE887" s="50"/>
      <c r="AF887" s="50"/>
      <c r="AG887" s="50"/>
      <c r="AH887" s="50"/>
      <c r="AI887" s="50"/>
      <c r="AJ887" s="50"/>
      <c r="AK887" s="50"/>
      <c r="AL887" s="50"/>
      <c r="AM887" s="50"/>
      <c r="AN887" s="50"/>
      <c r="AO887" s="50"/>
      <c r="AP887" s="50"/>
      <c r="AQ887" s="47"/>
      <c r="AR887" s="47"/>
      <c r="AS887" s="47"/>
      <c r="AT887" s="47"/>
      <c r="AU887" s="47"/>
      <c r="AV887" s="47"/>
      <c r="AW887" s="47"/>
      <c r="AX887" s="47"/>
      <c r="AY887" s="47"/>
      <c r="AZ887" s="47"/>
      <c r="BA887" s="47"/>
      <c r="BB887" s="47"/>
      <c r="BC887" s="47"/>
      <c r="BD887" s="47"/>
      <c r="BE887" s="47"/>
      <c r="BF887" s="47"/>
      <c r="BG887" s="47"/>
      <c r="BH887" s="47"/>
      <c r="BI887" s="47"/>
      <c r="BJ887" s="47"/>
      <c r="BK887" s="47"/>
      <c r="BL887" s="47"/>
      <c r="BM887" s="47"/>
      <c r="BN887" s="47"/>
      <c r="BO887" s="47"/>
      <c r="BP887" s="47"/>
      <c r="BQ887" s="47"/>
      <c r="BR887" s="47"/>
      <c r="BS887" s="47"/>
      <c r="BT887" s="47"/>
      <c r="BU887" s="47"/>
      <c r="BV887" s="47"/>
      <c r="BW887" s="47"/>
      <c r="BX887" s="47"/>
      <c r="BY887" s="47"/>
      <c r="BZ887" s="47"/>
      <c r="CA887" s="47"/>
      <c r="CB887" s="47"/>
      <c r="CC887" s="47"/>
      <c r="CD887" s="47"/>
      <c r="CE887" s="47"/>
      <c r="CF887" s="47"/>
      <c r="CG887" s="47"/>
      <c r="CH887" s="47"/>
      <c r="CI887" s="47"/>
      <c r="CJ887" s="47"/>
      <c r="CK887" s="47"/>
      <c r="CL887" s="47"/>
    </row>
    <row r="888" spans="1:90" ht="14.25">
      <c r="A888" s="167"/>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D888" s="50"/>
      <c r="AE888" s="50"/>
      <c r="AF888" s="50"/>
      <c r="AG888" s="50"/>
      <c r="AH888" s="50"/>
      <c r="AI888" s="50"/>
      <c r="AJ888" s="50"/>
      <c r="AK888" s="50"/>
      <c r="AL888" s="50"/>
      <c r="AM888" s="50"/>
      <c r="AN888" s="50"/>
      <c r="AO888" s="50"/>
      <c r="AP888" s="50"/>
      <c r="AQ888" s="47"/>
      <c r="AR888" s="47"/>
      <c r="AS888" s="47"/>
      <c r="AT888" s="47"/>
      <c r="AU888" s="47"/>
      <c r="AV888" s="47"/>
      <c r="AW888" s="47"/>
      <c r="AX888" s="47"/>
      <c r="AY888" s="47"/>
      <c r="AZ888" s="47"/>
      <c r="BA888" s="47"/>
      <c r="BB888" s="47"/>
      <c r="BC888" s="47"/>
      <c r="BD888" s="47"/>
      <c r="BE888" s="47"/>
      <c r="BF888" s="47"/>
      <c r="BG888" s="47"/>
      <c r="BH888" s="47"/>
      <c r="BI888" s="47"/>
      <c r="BJ888" s="47"/>
      <c r="BK888" s="47"/>
      <c r="BL888" s="47"/>
      <c r="BM888" s="47"/>
      <c r="BN888" s="47"/>
      <c r="BO888" s="47"/>
      <c r="BP888" s="47"/>
      <c r="BQ888" s="47"/>
      <c r="BR888" s="47"/>
      <c r="BS888" s="47"/>
      <c r="BT888" s="47"/>
      <c r="BU888" s="47"/>
      <c r="BV888" s="47"/>
      <c r="BW888" s="47"/>
      <c r="BX888" s="47"/>
      <c r="BY888" s="47"/>
      <c r="BZ888" s="47"/>
      <c r="CA888" s="47"/>
      <c r="CB888" s="47"/>
      <c r="CC888" s="47"/>
      <c r="CD888" s="47"/>
      <c r="CE888" s="47"/>
      <c r="CF888" s="47"/>
      <c r="CG888" s="47"/>
      <c r="CH888" s="47"/>
      <c r="CI888" s="47"/>
      <c r="CJ888" s="47"/>
      <c r="CK888" s="47"/>
      <c r="CL888" s="47"/>
    </row>
    <row r="889" spans="1:90" ht="14.25">
      <c r="A889" s="167"/>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D889" s="50"/>
      <c r="AE889" s="50"/>
      <c r="AF889" s="50"/>
      <c r="AG889" s="50"/>
      <c r="AH889" s="50"/>
      <c r="AI889" s="50"/>
      <c r="AJ889" s="50"/>
      <c r="AK889" s="50"/>
      <c r="AL889" s="50"/>
      <c r="AM889" s="50"/>
      <c r="AN889" s="50"/>
      <c r="AO889" s="50"/>
      <c r="AP889" s="50"/>
      <c r="AQ889" s="47"/>
      <c r="AR889" s="47"/>
      <c r="AS889" s="47"/>
      <c r="AT889" s="47"/>
      <c r="AU889" s="47"/>
      <c r="AV889" s="47"/>
      <c r="AW889" s="47"/>
      <c r="AX889" s="47"/>
      <c r="AY889" s="47"/>
      <c r="AZ889" s="47"/>
      <c r="BA889" s="47"/>
      <c r="BB889" s="47"/>
      <c r="BC889" s="47"/>
      <c r="BD889" s="47"/>
      <c r="BE889" s="47"/>
      <c r="BF889" s="47"/>
      <c r="BG889" s="47"/>
      <c r="BH889" s="47"/>
      <c r="BI889" s="47"/>
      <c r="BJ889" s="47"/>
      <c r="BK889" s="47"/>
      <c r="BL889" s="47"/>
      <c r="BM889" s="47"/>
      <c r="BN889" s="47"/>
      <c r="BO889" s="47"/>
      <c r="BP889" s="47"/>
      <c r="BQ889" s="47"/>
      <c r="BR889" s="47"/>
      <c r="BS889" s="47"/>
      <c r="BT889" s="47"/>
      <c r="BU889" s="47"/>
      <c r="BV889" s="47"/>
      <c r="BW889" s="47"/>
      <c r="BX889" s="47"/>
      <c r="BY889" s="47"/>
      <c r="BZ889" s="47"/>
      <c r="CA889" s="47"/>
      <c r="CB889" s="47"/>
      <c r="CC889" s="47"/>
      <c r="CD889" s="47"/>
      <c r="CE889" s="47"/>
      <c r="CF889" s="47"/>
      <c r="CG889" s="47"/>
      <c r="CH889" s="47"/>
      <c r="CI889" s="47"/>
      <c r="CJ889" s="47"/>
      <c r="CK889" s="47"/>
      <c r="CL889" s="47"/>
    </row>
    <row r="890" spans="1:90" ht="14.25">
      <c r="A890" s="167"/>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D890" s="50"/>
      <c r="AE890" s="50"/>
      <c r="AF890" s="50"/>
      <c r="AG890" s="50"/>
      <c r="AH890" s="50"/>
      <c r="AI890" s="50"/>
      <c r="AJ890" s="50"/>
      <c r="AK890" s="50"/>
      <c r="AL890" s="50"/>
      <c r="AM890" s="50"/>
      <c r="AN890" s="50"/>
      <c r="AO890" s="50"/>
      <c r="AP890" s="50"/>
      <c r="AQ890" s="47"/>
      <c r="AR890" s="47"/>
      <c r="AS890" s="47"/>
      <c r="AT890" s="47"/>
      <c r="AU890" s="47"/>
      <c r="AV890" s="47"/>
      <c r="AW890" s="47"/>
      <c r="AX890" s="47"/>
      <c r="AY890" s="47"/>
      <c r="AZ890" s="47"/>
      <c r="BA890" s="47"/>
      <c r="BB890" s="47"/>
      <c r="BC890" s="47"/>
      <c r="BD890" s="47"/>
      <c r="BE890" s="47"/>
      <c r="BF890" s="47"/>
      <c r="BG890" s="47"/>
      <c r="BH890" s="47"/>
      <c r="BI890" s="47"/>
      <c r="BJ890" s="47"/>
      <c r="BK890" s="47"/>
      <c r="BL890" s="47"/>
      <c r="BM890" s="47"/>
      <c r="BN890" s="47"/>
      <c r="BO890" s="47"/>
      <c r="BP890" s="47"/>
      <c r="BQ890" s="47"/>
      <c r="BR890" s="47"/>
      <c r="BS890" s="47"/>
      <c r="BT890" s="47"/>
      <c r="BU890" s="47"/>
      <c r="BV890" s="47"/>
      <c r="BW890" s="47"/>
      <c r="BX890" s="47"/>
      <c r="BY890" s="47"/>
      <c r="BZ890" s="47"/>
      <c r="CA890" s="47"/>
      <c r="CB890" s="47"/>
      <c r="CC890" s="47"/>
      <c r="CD890" s="47"/>
      <c r="CE890" s="47"/>
      <c r="CF890" s="47"/>
      <c r="CG890" s="47"/>
      <c r="CH890" s="47"/>
      <c r="CI890" s="47"/>
      <c r="CJ890" s="47"/>
      <c r="CK890" s="47"/>
      <c r="CL890" s="47"/>
    </row>
    <row r="891" spans="1:90" ht="14.25">
      <c r="A891" s="167"/>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D891" s="50"/>
      <c r="AE891" s="50"/>
      <c r="AF891" s="50"/>
      <c r="AG891" s="50"/>
      <c r="AH891" s="50"/>
      <c r="AI891" s="50"/>
      <c r="AJ891" s="50"/>
      <c r="AK891" s="50"/>
      <c r="AL891" s="50"/>
      <c r="AM891" s="50"/>
      <c r="AN891" s="50"/>
      <c r="AO891" s="50"/>
      <c r="AP891" s="50"/>
      <c r="AQ891" s="47"/>
      <c r="AR891" s="47"/>
      <c r="AS891" s="47"/>
      <c r="AT891" s="47"/>
      <c r="AU891" s="47"/>
      <c r="AV891" s="47"/>
      <c r="AW891" s="47"/>
      <c r="AX891" s="47"/>
      <c r="AY891" s="47"/>
      <c r="AZ891" s="47"/>
      <c r="BA891" s="47"/>
      <c r="BB891" s="47"/>
      <c r="BC891" s="47"/>
      <c r="BD891" s="47"/>
      <c r="BE891" s="47"/>
      <c r="BF891" s="47"/>
      <c r="BG891" s="47"/>
      <c r="BH891" s="47"/>
      <c r="BI891" s="47"/>
      <c r="BJ891" s="47"/>
      <c r="BK891" s="47"/>
      <c r="BL891" s="47"/>
      <c r="BM891" s="47"/>
      <c r="BN891" s="47"/>
      <c r="BO891" s="47"/>
      <c r="BP891" s="47"/>
      <c r="BQ891" s="47"/>
      <c r="BR891" s="47"/>
      <c r="BS891" s="47"/>
      <c r="BT891" s="47"/>
      <c r="BU891" s="47"/>
      <c r="BV891" s="47"/>
      <c r="BW891" s="47"/>
      <c r="BX891" s="47"/>
      <c r="BY891" s="47"/>
      <c r="BZ891" s="47"/>
      <c r="CA891" s="47"/>
      <c r="CB891" s="47"/>
      <c r="CC891" s="47"/>
      <c r="CD891" s="47"/>
      <c r="CE891" s="47"/>
      <c r="CF891" s="47"/>
      <c r="CG891" s="47"/>
      <c r="CH891" s="47"/>
      <c r="CI891" s="47"/>
      <c r="CJ891" s="47"/>
      <c r="CK891" s="47"/>
      <c r="CL891" s="47"/>
    </row>
    <row r="892" spans="1:90" ht="14.25">
      <c r="A892" s="167"/>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D892" s="50"/>
      <c r="AE892" s="50"/>
      <c r="AF892" s="50"/>
      <c r="AG892" s="50"/>
      <c r="AH892" s="50"/>
      <c r="AI892" s="50"/>
      <c r="AJ892" s="50"/>
      <c r="AK892" s="50"/>
      <c r="AL892" s="50"/>
      <c r="AM892" s="50"/>
      <c r="AN892" s="50"/>
      <c r="AO892" s="50"/>
      <c r="AP892" s="50"/>
      <c r="AQ892" s="47"/>
      <c r="AR892" s="47"/>
      <c r="AS892" s="47"/>
      <c r="AT892" s="47"/>
      <c r="AU892" s="47"/>
      <c r="AV892" s="47"/>
      <c r="AW892" s="47"/>
      <c r="AX892" s="47"/>
      <c r="AY892" s="47"/>
      <c r="AZ892" s="47"/>
      <c r="BA892" s="47"/>
      <c r="BB892" s="47"/>
      <c r="BC892" s="47"/>
      <c r="BD892" s="47"/>
      <c r="BE892" s="47"/>
      <c r="BF892" s="47"/>
      <c r="BG892" s="47"/>
      <c r="BH892" s="47"/>
      <c r="BI892" s="47"/>
      <c r="BJ892" s="47"/>
      <c r="BK892" s="47"/>
      <c r="BL892" s="47"/>
      <c r="BM892" s="47"/>
      <c r="BN892" s="47"/>
      <c r="BO892" s="47"/>
      <c r="BP892" s="47"/>
      <c r="BQ892" s="47"/>
      <c r="BR892" s="47"/>
      <c r="BS892" s="47"/>
      <c r="BT892" s="47"/>
      <c r="BU892" s="47"/>
      <c r="BV892" s="47"/>
      <c r="BW892" s="47"/>
      <c r="BX892" s="47"/>
      <c r="BY892" s="47"/>
      <c r="BZ892" s="47"/>
      <c r="CA892" s="47"/>
      <c r="CB892" s="47"/>
      <c r="CC892" s="47"/>
      <c r="CD892" s="47"/>
      <c r="CE892" s="47"/>
      <c r="CF892" s="47"/>
      <c r="CG892" s="47"/>
      <c r="CH892" s="47"/>
      <c r="CI892" s="47"/>
      <c r="CJ892" s="47"/>
      <c r="CK892" s="47"/>
      <c r="CL892" s="47"/>
    </row>
    <row r="893" spans="1:90" ht="14.25">
      <c r="A893" s="167"/>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D893" s="50"/>
      <c r="AE893" s="50"/>
      <c r="AF893" s="50"/>
      <c r="AG893" s="50"/>
      <c r="AH893" s="50"/>
      <c r="AI893" s="50"/>
      <c r="AJ893" s="50"/>
      <c r="AK893" s="50"/>
      <c r="AL893" s="50"/>
      <c r="AM893" s="50"/>
      <c r="AN893" s="50"/>
      <c r="AO893" s="50"/>
      <c r="AP893" s="50"/>
      <c r="AQ893" s="47"/>
      <c r="AR893" s="47"/>
      <c r="AS893" s="47"/>
      <c r="AT893" s="47"/>
      <c r="AU893" s="47"/>
      <c r="AV893" s="47"/>
      <c r="AW893" s="47"/>
      <c r="AX893" s="47"/>
      <c r="AY893" s="47"/>
      <c r="AZ893" s="47"/>
      <c r="BA893" s="47"/>
      <c r="BB893" s="47"/>
      <c r="BC893" s="47"/>
      <c r="BD893" s="47"/>
      <c r="BE893" s="47"/>
      <c r="BF893" s="47"/>
      <c r="BG893" s="47"/>
      <c r="BH893" s="47"/>
      <c r="BI893" s="47"/>
      <c r="BJ893" s="47"/>
      <c r="BK893" s="47"/>
      <c r="BL893" s="47"/>
      <c r="BM893" s="47"/>
      <c r="BN893" s="47"/>
      <c r="BO893" s="47"/>
      <c r="BP893" s="47"/>
      <c r="BQ893" s="47"/>
      <c r="BR893" s="47"/>
      <c r="BS893" s="47"/>
      <c r="BT893" s="47"/>
      <c r="BU893" s="47"/>
      <c r="BV893" s="47"/>
      <c r="BW893" s="47"/>
      <c r="BX893" s="47"/>
      <c r="BY893" s="47"/>
      <c r="BZ893" s="47"/>
      <c r="CA893" s="47"/>
      <c r="CB893" s="47"/>
      <c r="CC893" s="47"/>
      <c r="CD893" s="47"/>
      <c r="CE893" s="47"/>
      <c r="CF893" s="47"/>
      <c r="CG893" s="47"/>
      <c r="CH893" s="47"/>
      <c r="CI893" s="47"/>
      <c r="CJ893" s="47"/>
      <c r="CK893" s="47"/>
      <c r="CL893" s="47"/>
    </row>
    <row r="894" spans="1:90" ht="14.25">
      <c r="A894" s="167"/>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D894" s="50"/>
      <c r="AE894" s="50"/>
      <c r="AF894" s="50"/>
      <c r="AG894" s="50"/>
      <c r="AH894" s="50"/>
      <c r="AI894" s="50"/>
      <c r="AJ894" s="50"/>
      <c r="AK894" s="50"/>
      <c r="AL894" s="50"/>
      <c r="AM894" s="50"/>
      <c r="AN894" s="50"/>
      <c r="AO894" s="50"/>
      <c r="AP894" s="50"/>
      <c r="AQ894" s="47"/>
      <c r="AR894" s="47"/>
      <c r="AS894" s="47"/>
      <c r="AT894" s="47"/>
      <c r="AU894" s="47"/>
      <c r="AV894" s="47"/>
      <c r="AW894" s="47"/>
      <c r="AX894" s="47"/>
      <c r="AY894" s="47"/>
      <c r="AZ894" s="47"/>
      <c r="BA894" s="47"/>
      <c r="BB894" s="47"/>
      <c r="BC894" s="47"/>
      <c r="BD894" s="47"/>
      <c r="BE894" s="47"/>
      <c r="BF894" s="47"/>
      <c r="BG894" s="47"/>
      <c r="BH894" s="47"/>
      <c r="BI894" s="47"/>
      <c r="BJ894" s="47"/>
      <c r="BK894" s="47"/>
      <c r="BL894" s="47"/>
      <c r="BM894" s="47"/>
      <c r="BN894" s="47"/>
      <c r="BO894" s="47"/>
      <c r="BP894" s="47"/>
      <c r="BQ894" s="47"/>
      <c r="BR894" s="47"/>
      <c r="BS894" s="47"/>
      <c r="BT894" s="47"/>
      <c r="BU894" s="47"/>
      <c r="BV894" s="47"/>
      <c r="BW894" s="47"/>
      <c r="BX894" s="47"/>
      <c r="BY894" s="47"/>
      <c r="BZ894" s="47"/>
      <c r="CA894" s="47"/>
      <c r="CB894" s="47"/>
      <c r="CC894" s="47"/>
      <c r="CD894" s="47"/>
      <c r="CE894" s="47"/>
      <c r="CF894" s="47"/>
      <c r="CG894" s="47"/>
      <c r="CH894" s="47"/>
      <c r="CI894" s="47"/>
      <c r="CJ894" s="47"/>
      <c r="CK894" s="47"/>
      <c r="CL894" s="47"/>
    </row>
    <row r="895" spans="1:90" ht="14.25">
      <c r="A895" s="167"/>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D895" s="50"/>
      <c r="AE895" s="50"/>
      <c r="AF895" s="50"/>
      <c r="AG895" s="50"/>
      <c r="AH895" s="50"/>
      <c r="AI895" s="50"/>
      <c r="AJ895" s="50"/>
      <c r="AK895" s="50"/>
      <c r="AL895" s="50"/>
      <c r="AM895" s="50"/>
      <c r="AN895" s="50"/>
      <c r="AO895" s="50"/>
      <c r="AP895" s="50"/>
      <c r="AQ895" s="47"/>
      <c r="AR895" s="47"/>
      <c r="AS895" s="47"/>
      <c r="AT895" s="47"/>
      <c r="AU895" s="47"/>
      <c r="AV895" s="47"/>
      <c r="AW895" s="47"/>
      <c r="AX895" s="47"/>
      <c r="AY895" s="47"/>
      <c r="AZ895" s="47"/>
      <c r="BA895" s="47"/>
      <c r="BB895" s="47"/>
      <c r="BC895" s="47"/>
      <c r="BD895" s="47"/>
      <c r="BE895" s="47"/>
      <c r="BF895" s="47"/>
      <c r="BG895" s="47"/>
      <c r="BH895" s="47"/>
      <c r="BI895" s="47"/>
      <c r="BJ895" s="47"/>
      <c r="BK895" s="47"/>
      <c r="BL895" s="47"/>
      <c r="BM895" s="47"/>
      <c r="BN895" s="47"/>
      <c r="BO895" s="47"/>
      <c r="BP895" s="47"/>
      <c r="BQ895" s="47"/>
      <c r="BR895" s="47"/>
      <c r="BS895" s="47"/>
      <c r="BT895" s="47"/>
      <c r="BU895" s="47"/>
      <c r="BV895" s="47"/>
      <c r="BW895" s="47"/>
      <c r="BX895" s="47"/>
      <c r="BY895" s="47"/>
      <c r="BZ895" s="47"/>
      <c r="CA895" s="47"/>
      <c r="CB895" s="47"/>
      <c r="CC895" s="47"/>
      <c r="CD895" s="47"/>
      <c r="CE895" s="47"/>
      <c r="CF895" s="47"/>
      <c r="CG895" s="47"/>
      <c r="CH895" s="47"/>
      <c r="CI895" s="47"/>
      <c r="CJ895" s="47"/>
      <c r="CK895" s="47"/>
      <c r="CL895" s="47"/>
    </row>
    <row r="896" spans="1:90" ht="14.25">
      <c r="A896" s="167"/>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D896" s="50"/>
      <c r="AE896" s="50"/>
      <c r="AF896" s="50"/>
      <c r="AG896" s="50"/>
      <c r="AH896" s="50"/>
      <c r="AI896" s="50"/>
      <c r="AJ896" s="50"/>
      <c r="AK896" s="50"/>
      <c r="AL896" s="50"/>
      <c r="AM896" s="50"/>
      <c r="AN896" s="50"/>
      <c r="AO896" s="50"/>
      <c r="AP896" s="50"/>
      <c r="AQ896" s="47"/>
      <c r="AR896" s="47"/>
      <c r="AS896" s="47"/>
      <c r="AT896" s="47"/>
      <c r="AU896" s="47"/>
      <c r="AV896" s="47"/>
      <c r="AW896" s="47"/>
      <c r="AX896" s="47"/>
      <c r="AY896" s="47"/>
      <c r="AZ896" s="47"/>
      <c r="BA896" s="47"/>
      <c r="BB896" s="47"/>
      <c r="BC896" s="47"/>
      <c r="BD896" s="47"/>
      <c r="BE896" s="47"/>
      <c r="BF896" s="47"/>
      <c r="BG896" s="47"/>
      <c r="BH896" s="47"/>
      <c r="BI896" s="47"/>
      <c r="BJ896" s="47"/>
      <c r="BK896" s="47"/>
      <c r="BL896" s="47"/>
      <c r="BM896" s="47"/>
      <c r="BN896" s="47"/>
      <c r="BO896" s="47"/>
      <c r="BP896" s="47"/>
      <c r="BQ896" s="47"/>
      <c r="BR896" s="47"/>
      <c r="BS896" s="47"/>
      <c r="BT896" s="47"/>
      <c r="BU896" s="47"/>
      <c r="BV896" s="47"/>
      <c r="BW896" s="47"/>
      <c r="BX896" s="47"/>
      <c r="BY896" s="47"/>
      <c r="BZ896" s="47"/>
      <c r="CA896" s="47"/>
      <c r="CB896" s="47"/>
      <c r="CC896" s="47"/>
      <c r="CD896" s="47"/>
      <c r="CE896" s="47"/>
      <c r="CF896" s="47"/>
      <c r="CG896" s="47"/>
      <c r="CH896" s="47"/>
      <c r="CI896" s="47"/>
      <c r="CJ896" s="47"/>
      <c r="CK896" s="47"/>
      <c r="CL896" s="47"/>
    </row>
    <row r="897" spans="1:90" ht="14.25">
      <c r="A897" s="167"/>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D897" s="50"/>
      <c r="AE897" s="50"/>
      <c r="AF897" s="50"/>
      <c r="AG897" s="50"/>
      <c r="AH897" s="50"/>
      <c r="AI897" s="50"/>
      <c r="AJ897" s="50"/>
      <c r="AK897" s="50"/>
      <c r="AL897" s="50"/>
      <c r="AM897" s="50"/>
      <c r="AN897" s="50"/>
      <c r="AO897" s="50"/>
      <c r="AP897" s="50"/>
      <c r="AQ897" s="47"/>
      <c r="AR897" s="47"/>
      <c r="AS897" s="47"/>
      <c r="AT897" s="47"/>
      <c r="AU897" s="47"/>
      <c r="AV897" s="47"/>
      <c r="AW897" s="47"/>
      <c r="AX897" s="47"/>
      <c r="AY897" s="47"/>
      <c r="AZ897" s="47"/>
      <c r="BA897" s="47"/>
      <c r="BB897" s="47"/>
      <c r="BC897" s="47"/>
      <c r="BD897" s="47"/>
      <c r="BE897" s="47"/>
      <c r="BF897" s="47"/>
      <c r="BG897" s="47"/>
      <c r="BH897" s="47"/>
      <c r="BI897" s="47"/>
      <c r="BJ897" s="47"/>
      <c r="BK897" s="47"/>
      <c r="BL897" s="47"/>
      <c r="BM897" s="47"/>
      <c r="BN897" s="47"/>
      <c r="BO897" s="47"/>
      <c r="BP897" s="47"/>
      <c r="BQ897" s="47"/>
      <c r="BR897" s="47"/>
      <c r="BS897" s="47"/>
      <c r="BT897" s="47"/>
      <c r="BU897" s="47"/>
      <c r="BV897" s="47"/>
      <c r="BW897" s="47"/>
      <c r="BX897" s="47"/>
      <c r="BY897" s="47"/>
      <c r="BZ897" s="47"/>
      <c r="CA897" s="47"/>
      <c r="CB897" s="47"/>
      <c r="CC897" s="47"/>
      <c r="CD897" s="47"/>
      <c r="CE897" s="47"/>
      <c r="CF897" s="47"/>
      <c r="CG897" s="47"/>
      <c r="CH897" s="47"/>
      <c r="CI897" s="47"/>
      <c r="CJ897" s="47"/>
      <c r="CK897" s="47"/>
      <c r="CL897" s="47"/>
    </row>
    <row r="898" spans="1:90" ht="14.25">
      <c r="A898" s="167"/>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D898" s="50"/>
      <c r="AE898" s="50"/>
      <c r="AF898" s="50"/>
      <c r="AG898" s="50"/>
      <c r="AH898" s="50"/>
      <c r="AI898" s="50"/>
      <c r="AJ898" s="50"/>
      <c r="AK898" s="50"/>
      <c r="AL898" s="50"/>
      <c r="AM898" s="50"/>
      <c r="AN898" s="50"/>
      <c r="AO898" s="50"/>
      <c r="AP898" s="50"/>
      <c r="AQ898" s="47"/>
      <c r="AR898" s="47"/>
      <c r="AS898" s="47"/>
      <c r="AT898" s="47"/>
      <c r="AU898" s="47"/>
      <c r="AV898" s="47"/>
      <c r="AW898" s="47"/>
      <c r="AX898" s="47"/>
      <c r="AY898" s="47"/>
      <c r="AZ898" s="47"/>
      <c r="BA898" s="47"/>
      <c r="BB898" s="47"/>
      <c r="BC898" s="47"/>
      <c r="BD898" s="47"/>
      <c r="BE898" s="47"/>
      <c r="BF898" s="47"/>
      <c r="BG898" s="47"/>
      <c r="BH898" s="47"/>
      <c r="BI898" s="47"/>
      <c r="BJ898" s="47"/>
      <c r="BK898" s="47"/>
      <c r="BL898" s="47"/>
      <c r="BM898" s="47"/>
      <c r="BN898" s="47"/>
      <c r="BO898" s="47"/>
      <c r="BP898" s="47"/>
      <c r="BQ898" s="47"/>
      <c r="BR898" s="47"/>
      <c r="BS898" s="47"/>
      <c r="BT898" s="47"/>
      <c r="BU898" s="47"/>
      <c r="BV898" s="47"/>
      <c r="BW898" s="47"/>
      <c r="BX898" s="47"/>
      <c r="BY898" s="47"/>
      <c r="BZ898" s="47"/>
      <c r="CA898" s="47"/>
      <c r="CB898" s="47"/>
      <c r="CC898" s="47"/>
      <c r="CD898" s="47"/>
      <c r="CE898" s="47"/>
      <c r="CF898" s="47"/>
      <c r="CG898" s="47"/>
      <c r="CH898" s="47"/>
      <c r="CI898" s="47"/>
      <c r="CJ898" s="47"/>
      <c r="CK898" s="47"/>
      <c r="CL898" s="47"/>
    </row>
    <row r="899" spans="1:90" ht="14.25">
      <c r="A899" s="167"/>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D899" s="50"/>
      <c r="AE899" s="50"/>
      <c r="AF899" s="50"/>
      <c r="AG899" s="50"/>
      <c r="AH899" s="50"/>
      <c r="AI899" s="50"/>
      <c r="AJ899" s="50"/>
      <c r="AK899" s="50"/>
      <c r="AL899" s="50"/>
      <c r="AM899" s="50"/>
      <c r="AN899" s="50"/>
      <c r="AO899" s="50"/>
      <c r="AP899" s="50"/>
      <c r="AQ899" s="47"/>
      <c r="AR899" s="47"/>
      <c r="AS899" s="47"/>
      <c r="AT899" s="47"/>
      <c r="AU899" s="47"/>
      <c r="AV899" s="47"/>
      <c r="AW899" s="47"/>
      <c r="AX899" s="47"/>
      <c r="AY899" s="47"/>
      <c r="AZ899" s="47"/>
      <c r="BA899" s="47"/>
      <c r="BB899" s="47"/>
      <c r="BC899" s="47"/>
      <c r="BD899" s="47"/>
      <c r="BE899" s="47"/>
      <c r="BF899" s="47"/>
      <c r="BG899" s="47"/>
      <c r="BH899" s="47"/>
      <c r="BI899" s="47"/>
      <c r="BJ899" s="47"/>
      <c r="BK899" s="47"/>
      <c r="BL899" s="47"/>
      <c r="BM899" s="47"/>
      <c r="BN899" s="47"/>
      <c r="BO899" s="47"/>
      <c r="BP899" s="47"/>
      <c r="BQ899" s="47"/>
      <c r="BR899" s="47"/>
      <c r="BS899" s="47"/>
      <c r="BT899" s="47"/>
      <c r="BU899" s="47"/>
      <c r="BV899" s="47"/>
      <c r="BW899" s="47"/>
      <c r="BX899" s="47"/>
      <c r="BY899" s="47"/>
      <c r="BZ899" s="47"/>
      <c r="CA899" s="47"/>
      <c r="CB899" s="47"/>
      <c r="CC899" s="47"/>
      <c r="CD899" s="47"/>
      <c r="CE899" s="47"/>
      <c r="CF899" s="47"/>
      <c r="CG899" s="47"/>
      <c r="CH899" s="47"/>
      <c r="CI899" s="47"/>
      <c r="CJ899" s="47"/>
      <c r="CK899" s="47"/>
      <c r="CL899" s="47"/>
    </row>
    <row r="900" spans="1:90" ht="14.25">
      <c r="A900" s="167"/>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D900" s="50"/>
      <c r="AE900" s="50"/>
      <c r="AF900" s="50"/>
      <c r="AG900" s="50"/>
      <c r="AH900" s="50"/>
      <c r="AI900" s="50"/>
      <c r="AJ900" s="50"/>
      <c r="AK900" s="50"/>
      <c r="AL900" s="50"/>
      <c r="AM900" s="50"/>
      <c r="AN900" s="50"/>
      <c r="AO900" s="50"/>
      <c r="AP900" s="50"/>
      <c r="AQ900" s="47"/>
      <c r="AR900" s="47"/>
      <c r="AS900" s="47"/>
      <c r="AT900" s="47"/>
      <c r="AU900" s="47"/>
      <c r="AV900" s="47"/>
      <c r="AW900" s="47"/>
      <c r="AX900" s="47"/>
      <c r="AY900" s="47"/>
      <c r="AZ900" s="47"/>
      <c r="BA900" s="47"/>
      <c r="BB900" s="47"/>
      <c r="BC900" s="47"/>
      <c r="BD900" s="47"/>
      <c r="BE900" s="47"/>
      <c r="BF900" s="47"/>
      <c r="BG900" s="47"/>
      <c r="BH900" s="47"/>
      <c r="BI900" s="47"/>
      <c r="BJ900" s="47"/>
      <c r="BK900" s="47"/>
      <c r="BL900" s="47"/>
      <c r="BM900" s="47"/>
      <c r="BN900" s="47"/>
      <c r="BO900" s="47"/>
      <c r="BP900" s="47"/>
      <c r="BQ900" s="47"/>
      <c r="BR900" s="47"/>
      <c r="BS900" s="47"/>
      <c r="BT900" s="47"/>
      <c r="BU900" s="47"/>
      <c r="BV900" s="47"/>
      <c r="BW900" s="47"/>
      <c r="BX900" s="47"/>
      <c r="BY900" s="47"/>
      <c r="BZ900" s="47"/>
      <c r="CA900" s="47"/>
      <c r="CB900" s="47"/>
      <c r="CC900" s="47"/>
      <c r="CD900" s="47"/>
      <c r="CE900" s="47"/>
      <c r="CF900" s="47"/>
      <c r="CG900" s="47"/>
      <c r="CH900" s="47"/>
      <c r="CI900" s="47"/>
      <c r="CJ900" s="47"/>
      <c r="CK900" s="47"/>
      <c r="CL900" s="47"/>
    </row>
    <row r="901" spans="1:90" ht="14.25">
      <c r="A901" s="167"/>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D901" s="50"/>
      <c r="AE901" s="50"/>
      <c r="AF901" s="50"/>
      <c r="AG901" s="50"/>
      <c r="AH901" s="50"/>
      <c r="AI901" s="50"/>
      <c r="AJ901" s="50"/>
      <c r="AK901" s="50"/>
      <c r="AL901" s="50"/>
      <c r="AM901" s="50"/>
      <c r="AN901" s="50"/>
      <c r="AO901" s="50"/>
      <c r="AP901" s="50"/>
      <c r="AQ901" s="47"/>
      <c r="AR901" s="47"/>
      <c r="AS901" s="47"/>
      <c r="AT901" s="47"/>
      <c r="AU901" s="47"/>
      <c r="AV901" s="47"/>
      <c r="AW901" s="47"/>
      <c r="AX901" s="47"/>
      <c r="AY901" s="47"/>
      <c r="AZ901" s="47"/>
      <c r="BA901" s="47"/>
      <c r="BB901" s="47"/>
      <c r="BC901" s="47"/>
      <c r="BD901" s="47"/>
      <c r="BE901" s="47"/>
      <c r="BF901" s="47"/>
      <c r="BG901" s="47"/>
      <c r="BH901" s="47"/>
      <c r="BI901" s="47"/>
      <c r="BJ901" s="47"/>
      <c r="BK901" s="47"/>
      <c r="BL901" s="47"/>
      <c r="BM901" s="47"/>
      <c r="BN901" s="47"/>
      <c r="BO901" s="47"/>
      <c r="BP901" s="47"/>
      <c r="BQ901" s="47"/>
      <c r="BR901" s="47"/>
      <c r="BS901" s="47"/>
      <c r="BT901" s="47"/>
      <c r="BU901" s="47"/>
      <c r="BV901" s="47"/>
      <c r="BW901" s="47"/>
      <c r="BX901" s="47"/>
      <c r="BY901" s="47"/>
      <c r="BZ901" s="47"/>
      <c r="CA901" s="47"/>
      <c r="CB901" s="47"/>
      <c r="CC901" s="47"/>
      <c r="CD901" s="47"/>
      <c r="CE901" s="47"/>
      <c r="CF901" s="47"/>
      <c r="CG901" s="47"/>
      <c r="CH901" s="47"/>
      <c r="CI901" s="47"/>
      <c r="CJ901" s="47"/>
      <c r="CK901" s="47"/>
      <c r="CL901" s="47"/>
    </row>
    <row r="902" spans="1:90" ht="14.25">
      <c r="A902" s="167"/>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D902" s="50"/>
      <c r="AE902" s="50"/>
      <c r="AF902" s="50"/>
      <c r="AG902" s="50"/>
      <c r="AH902" s="50"/>
      <c r="AI902" s="50"/>
      <c r="AJ902" s="50"/>
      <c r="AK902" s="50"/>
      <c r="AL902" s="50"/>
      <c r="AM902" s="50"/>
      <c r="AN902" s="50"/>
      <c r="AO902" s="50"/>
      <c r="AP902" s="50"/>
      <c r="AQ902" s="47"/>
      <c r="AR902" s="47"/>
      <c r="AS902" s="47"/>
      <c r="AT902" s="47"/>
      <c r="AU902" s="47"/>
      <c r="AV902" s="47"/>
      <c r="AW902" s="47"/>
      <c r="AX902" s="47"/>
      <c r="AY902" s="47"/>
      <c r="AZ902" s="47"/>
      <c r="BA902" s="47"/>
      <c r="BB902" s="47"/>
      <c r="BC902" s="47"/>
      <c r="BD902" s="47"/>
      <c r="BE902" s="47"/>
      <c r="BF902" s="47"/>
      <c r="BG902" s="47"/>
      <c r="BH902" s="47"/>
      <c r="BI902" s="47"/>
      <c r="BJ902" s="47"/>
      <c r="BK902" s="47"/>
      <c r="BL902" s="47"/>
      <c r="BM902" s="47"/>
      <c r="BN902" s="47"/>
      <c r="BO902" s="47"/>
      <c r="BP902" s="47"/>
      <c r="BQ902" s="47"/>
      <c r="BR902" s="47"/>
      <c r="BS902" s="47"/>
      <c r="BT902" s="47"/>
      <c r="BU902" s="47"/>
      <c r="BV902" s="47"/>
      <c r="BW902" s="47"/>
      <c r="BX902" s="47"/>
      <c r="BY902" s="47"/>
      <c r="BZ902" s="47"/>
      <c r="CA902" s="47"/>
      <c r="CB902" s="47"/>
      <c r="CC902" s="47"/>
      <c r="CD902" s="47"/>
      <c r="CE902" s="47"/>
      <c r="CF902" s="47"/>
      <c r="CG902" s="47"/>
      <c r="CH902" s="47"/>
      <c r="CI902" s="47"/>
      <c r="CJ902" s="47"/>
      <c r="CK902" s="47"/>
      <c r="CL902" s="47"/>
    </row>
    <row r="903" spans="1:90" ht="14.25">
      <c r="A903" s="167"/>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D903" s="50"/>
      <c r="AE903" s="50"/>
      <c r="AF903" s="50"/>
      <c r="AG903" s="50"/>
      <c r="AH903" s="50"/>
      <c r="AI903" s="50"/>
      <c r="AJ903" s="50"/>
      <c r="AK903" s="50"/>
      <c r="AL903" s="50"/>
      <c r="AM903" s="50"/>
      <c r="AN903" s="50"/>
      <c r="AO903" s="50"/>
      <c r="AP903" s="50"/>
      <c r="AQ903" s="47"/>
      <c r="AR903" s="47"/>
      <c r="AS903" s="47"/>
      <c r="AT903" s="47"/>
      <c r="AU903" s="47"/>
      <c r="AV903" s="47"/>
      <c r="AW903" s="47"/>
      <c r="AX903" s="47"/>
      <c r="AY903" s="47"/>
      <c r="AZ903" s="47"/>
      <c r="BA903" s="47"/>
      <c r="BB903" s="47"/>
      <c r="BC903" s="47"/>
      <c r="BD903" s="47"/>
      <c r="BE903" s="47"/>
      <c r="BF903" s="47"/>
      <c r="BG903" s="47"/>
      <c r="BH903" s="47"/>
      <c r="BI903" s="47"/>
      <c r="BJ903" s="47"/>
      <c r="BK903" s="47"/>
      <c r="BL903" s="47"/>
      <c r="BM903" s="47"/>
      <c r="BN903" s="47"/>
      <c r="BO903" s="47"/>
      <c r="BP903" s="47"/>
      <c r="BQ903" s="47"/>
      <c r="BR903" s="47"/>
      <c r="BS903" s="47"/>
      <c r="BT903" s="47"/>
      <c r="BU903" s="47"/>
      <c r="BV903" s="47"/>
      <c r="BW903" s="47"/>
      <c r="BX903" s="47"/>
      <c r="BY903" s="47"/>
      <c r="BZ903" s="47"/>
      <c r="CA903" s="47"/>
      <c r="CB903" s="47"/>
      <c r="CC903" s="47"/>
      <c r="CD903" s="47"/>
      <c r="CE903" s="47"/>
      <c r="CF903" s="47"/>
      <c r="CG903" s="47"/>
      <c r="CH903" s="47"/>
      <c r="CI903" s="47"/>
      <c r="CJ903" s="47"/>
      <c r="CK903" s="47"/>
      <c r="CL903" s="47"/>
    </row>
    <row r="904" spans="1:90" ht="14.25">
      <c r="A904" s="167"/>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D904" s="50"/>
      <c r="AE904" s="50"/>
      <c r="AF904" s="50"/>
      <c r="AG904" s="50"/>
      <c r="AH904" s="50"/>
      <c r="AI904" s="50"/>
      <c r="AJ904" s="50"/>
      <c r="AK904" s="50"/>
      <c r="AL904" s="50"/>
      <c r="AM904" s="50"/>
      <c r="AN904" s="50"/>
      <c r="AO904" s="50"/>
      <c r="AP904" s="50"/>
      <c r="AQ904" s="47"/>
      <c r="AR904" s="47"/>
      <c r="AS904" s="47"/>
      <c r="AT904" s="47"/>
      <c r="AU904" s="47"/>
      <c r="AV904" s="47"/>
      <c r="AW904" s="47"/>
      <c r="AX904" s="47"/>
      <c r="AY904" s="47"/>
      <c r="AZ904" s="47"/>
      <c r="BA904" s="47"/>
      <c r="BB904" s="47"/>
      <c r="BC904" s="47"/>
      <c r="BD904" s="47"/>
      <c r="BE904" s="47"/>
      <c r="BF904" s="47"/>
      <c r="BG904" s="47"/>
      <c r="BH904" s="47"/>
      <c r="BI904" s="47"/>
      <c r="BJ904" s="47"/>
      <c r="BK904" s="47"/>
      <c r="BL904" s="47"/>
      <c r="BM904" s="47"/>
      <c r="BN904" s="47"/>
      <c r="BO904" s="47"/>
      <c r="BP904" s="47"/>
      <c r="BQ904" s="47"/>
      <c r="BR904" s="47"/>
      <c r="BS904" s="47"/>
      <c r="BT904" s="47"/>
      <c r="BU904" s="47"/>
      <c r="BV904" s="47"/>
      <c r="BW904" s="47"/>
      <c r="BX904" s="47"/>
      <c r="BY904" s="47"/>
      <c r="BZ904" s="47"/>
      <c r="CA904" s="47"/>
      <c r="CB904" s="47"/>
      <c r="CC904" s="47"/>
      <c r="CD904" s="47"/>
      <c r="CE904" s="47"/>
      <c r="CF904" s="47"/>
      <c r="CG904" s="47"/>
      <c r="CH904" s="47"/>
      <c r="CI904" s="47"/>
      <c r="CJ904" s="47"/>
      <c r="CK904" s="47"/>
      <c r="CL904" s="47"/>
    </row>
    <row r="905" spans="1:90" ht="14.25">
      <c r="A905" s="167"/>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D905" s="50"/>
      <c r="AE905" s="50"/>
      <c r="AF905" s="50"/>
      <c r="AG905" s="50"/>
      <c r="AH905" s="50"/>
      <c r="AI905" s="50"/>
      <c r="AJ905" s="50"/>
      <c r="AK905" s="50"/>
      <c r="AL905" s="50"/>
      <c r="AM905" s="50"/>
      <c r="AN905" s="50"/>
      <c r="AO905" s="50"/>
      <c r="AP905" s="50"/>
      <c r="AQ905" s="47"/>
      <c r="AR905" s="47"/>
      <c r="AS905" s="47"/>
      <c r="AT905" s="47"/>
      <c r="AU905" s="47"/>
      <c r="AV905" s="47"/>
      <c r="AW905" s="47"/>
      <c r="AX905" s="47"/>
      <c r="AY905" s="47"/>
      <c r="AZ905" s="47"/>
      <c r="BA905" s="47"/>
      <c r="BB905" s="47"/>
      <c r="BC905" s="47"/>
      <c r="BD905" s="47"/>
      <c r="BE905" s="47"/>
      <c r="BF905" s="47"/>
      <c r="BG905" s="47"/>
      <c r="BH905" s="47"/>
      <c r="BI905" s="47"/>
      <c r="BJ905" s="47"/>
      <c r="BK905" s="47"/>
      <c r="BL905" s="47"/>
      <c r="BM905" s="47"/>
      <c r="BN905" s="47"/>
      <c r="BO905" s="47"/>
      <c r="BP905" s="47"/>
      <c r="BQ905" s="47"/>
      <c r="BR905" s="47"/>
      <c r="BS905" s="47"/>
      <c r="BT905" s="47"/>
      <c r="BU905" s="47"/>
      <c r="BV905" s="47"/>
      <c r="BW905" s="47"/>
      <c r="BX905" s="47"/>
      <c r="BY905" s="47"/>
      <c r="BZ905" s="47"/>
      <c r="CA905" s="47"/>
      <c r="CB905" s="47"/>
      <c r="CC905" s="47"/>
      <c r="CD905" s="47"/>
      <c r="CE905" s="47"/>
      <c r="CF905" s="47"/>
      <c r="CG905" s="47"/>
      <c r="CH905" s="47"/>
      <c r="CI905" s="47"/>
      <c r="CJ905" s="47"/>
      <c r="CK905" s="47"/>
      <c r="CL905" s="47"/>
    </row>
    <row r="906" spans="1:90" ht="14.25">
      <c r="A906" s="167"/>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D906" s="50"/>
      <c r="AE906" s="50"/>
      <c r="AF906" s="50"/>
      <c r="AG906" s="50"/>
      <c r="AH906" s="50"/>
      <c r="AI906" s="50"/>
      <c r="AJ906" s="50"/>
      <c r="AK906" s="50"/>
      <c r="AL906" s="50"/>
      <c r="AM906" s="50"/>
      <c r="AN906" s="50"/>
      <c r="AO906" s="50"/>
      <c r="AP906" s="50"/>
      <c r="AQ906" s="47"/>
      <c r="AR906" s="47"/>
      <c r="AS906" s="47"/>
      <c r="AT906" s="47"/>
      <c r="AU906" s="47"/>
      <c r="AV906" s="47"/>
      <c r="AW906" s="47"/>
      <c r="AX906" s="47"/>
      <c r="AY906" s="47"/>
      <c r="AZ906" s="47"/>
      <c r="BA906" s="47"/>
      <c r="BB906" s="47"/>
      <c r="BC906" s="47"/>
      <c r="BD906" s="47"/>
      <c r="BE906" s="47"/>
      <c r="BF906" s="47"/>
      <c r="BG906" s="47"/>
      <c r="BH906" s="47"/>
      <c r="BI906" s="47"/>
      <c r="BJ906" s="47"/>
      <c r="BK906" s="47"/>
      <c r="BL906" s="47"/>
      <c r="BM906" s="47"/>
      <c r="BN906" s="47"/>
      <c r="BO906" s="47"/>
      <c r="BP906" s="47"/>
      <c r="BQ906" s="47"/>
      <c r="BR906" s="47"/>
      <c r="BS906" s="47"/>
      <c r="BT906" s="47"/>
      <c r="BU906" s="47"/>
      <c r="BV906" s="47"/>
      <c r="BW906" s="47"/>
      <c r="BX906" s="47"/>
      <c r="BY906" s="47"/>
      <c r="BZ906" s="47"/>
      <c r="CA906" s="47"/>
      <c r="CB906" s="47"/>
      <c r="CC906" s="47"/>
      <c r="CD906" s="47"/>
      <c r="CE906" s="47"/>
      <c r="CF906" s="47"/>
      <c r="CG906" s="47"/>
      <c r="CH906" s="47"/>
      <c r="CI906" s="47"/>
      <c r="CJ906" s="47"/>
      <c r="CK906" s="47"/>
      <c r="CL906" s="47"/>
    </row>
    <row r="907" spans="1:90" ht="14.25">
      <c r="A907" s="167"/>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D907" s="50"/>
      <c r="AE907" s="50"/>
      <c r="AF907" s="50"/>
      <c r="AG907" s="50"/>
      <c r="AH907" s="50"/>
      <c r="AI907" s="50"/>
      <c r="AJ907" s="50"/>
      <c r="AK907" s="50"/>
      <c r="AL907" s="50"/>
      <c r="AM907" s="50"/>
      <c r="AN907" s="50"/>
      <c r="AO907" s="50"/>
      <c r="AP907" s="50"/>
      <c r="AQ907" s="47"/>
      <c r="AR907" s="47"/>
      <c r="AS907" s="47"/>
      <c r="AT907" s="47"/>
      <c r="AU907" s="47"/>
      <c r="AV907" s="47"/>
      <c r="AW907" s="47"/>
      <c r="AX907" s="47"/>
      <c r="AY907" s="47"/>
      <c r="AZ907" s="47"/>
      <c r="BA907" s="47"/>
      <c r="BB907" s="47"/>
      <c r="BC907" s="47"/>
      <c r="BD907" s="47"/>
      <c r="BE907" s="47"/>
      <c r="BF907" s="47"/>
      <c r="BG907" s="47"/>
      <c r="BH907" s="47"/>
      <c r="BI907" s="47"/>
      <c r="BJ907" s="47"/>
      <c r="BK907" s="47"/>
      <c r="BL907" s="47"/>
      <c r="BM907" s="47"/>
      <c r="BN907" s="47"/>
      <c r="BO907" s="47"/>
      <c r="BP907" s="47"/>
      <c r="BQ907" s="47"/>
      <c r="BR907" s="47"/>
      <c r="BS907" s="47"/>
      <c r="BT907" s="47"/>
      <c r="BU907" s="47"/>
      <c r="BV907" s="47"/>
      <c r="BW907" s="47"/>
      <c r="BX907" s="47"/>
      <c r="BY907" s="47"/>
      <c r="BZ907" s="47"/>
      <c r="CA907" s="47"/>
      <c r="CB907" s="47"/>
      <c r="CC907" s="47"/>
      <c r="CD907" s="47"/>
      <c r="CE907" s="47"/>
      <c r="CF907" s="47"/>
      <c r="CG907" s="47"/>
      <c r="CH907" s="47"/>
      <c r="CI907" s="47"/>
      <c r="CJ907" s="47"/>
      <c r="CK907" s="47"/>
      <c r="CL907" s="47"/>
    </row>
    <row r="908" spans="1:90" ht="14.25">
      <c r="A908" s="167"/>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D908" s="50"/>
      <c r="AE908" s="50"/>
      <c r="AF908" s="50"/>
      <c r="AG908" s="50"/>
      <c r="AH908" s="50"/>
      <c r="AI908" s="50"/>
      <c r="AJ908" s="50"/>
      <c r="AK908" s="50"/>
      <c r="AL908" s="50"/>
      <c r="AM908" s="50"/>
      <c r="AN908" s="50"/>
      <c r="AO908" s="50"/>
      <c r="AP908" s="50"/>
      <c r="AQ908" s="47"/>
      <c r="AR908" s="47"/>
      <c r="AS908" s="47"/>
      <c r="AT908" s="47"/>
      <c r="AU908" s="47"/>
      <c r="AV908" s="47"/>
      <c r="AW908" s="47"/>
      <c r="AX908" s="47"/>
      <c r="AY908" s="47"/>
      <c r="AZ908" s="47"/>
      <c r="BA908" s="47"/>
      <c r="BB908" s="47"/>
      <c r="BC908" s="47"/>
      <c r="BD908" s="47"/>
      <c r="BE908" s="47"/>
      <c r="BF908" s="47"/>
      <c r="BG908" s="47"/>
      <c r="BH908" s="47"/>
      <c r="BI908" s="47"/>
      <c r="BJ908" s="47"/>
      <c r="BK908" s="47"/>
      <c r="BL908" s="47"/>
      <c r="BM908" s="47"/>
      <c r="BN908" s="47"/>
      <c r="BO908" s="47"/>
      <c r="BP908" s="47"/>
      <c r="BQ908" s="47"/>
      <c r="BR908" s="47"/>
      <c r="BS908" s="47"/>
      <c r="BT908" s="47"/>
      <c r="BU908" s="47"/>
      <c r="BV908" s="47"/>
      <c r="BW908" s="47"/>
      <c r="BX908" s="47"/>
      <c r="BY908" s="47"/>
      <c r="BZ908" s="47"/>
      <c r="CA908" s="47"/>
      <c r="CB908" s="47"/>
      <c r="CC908" s="47"/>
      <c r="CD908" s="47"/>
      <c r="CE908" s="47"/>
      <c r="CF908" s="47"/>
      <c r="CG908" s="47"/>
      <c r="CH908" s="47"/>
      <c r="CI908" s="47"/>
      <c r="CJ908" s="47"/>
      <c r="CK908" s="47"/>
      <c r="CL908" s="47"/>
    </row>
    <row r="909" spans="1:90" ht="14.25">
      <c r="A909" s="167"/>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D909" s="50"/>
      <c r="AE909" s="50"/>
      <c r="AF909" s="50"/>
      <c r="AG909" s="50"/>
      <c r="AH909" s="50"/>
      <c r="AI909" s="50"/>
      <c r="AJ909" s="50"/>
      <c r="AK909" s="50"/>
      <c r="AL909" s="50"/>
      <c r="AM909" s="50"/>
      <c r="AN909" s="50"/>
      <c r="AO909" s="50"/>
      <c r="AP909" s="50"/>
      <c r="AQ909" s="47"/>
      <c r="AR909" s="47"/>
      <c r="AS909" s="47"/>
      <c r="AT909" s="47"/>
      <c r="AU909" s="47"/>
      <c r="AV909" s="47"/>
      <c r="AW909" s="47"/>
      <c r="AX909" s="47"/>
      <c r="AY909" s="47"/>
      <c r="AZ909" s="47"/>
      <c r="BA909" s="47"/>
      <c r="BB909" s="47"/>
      <c r="BC909" s="47"/>
      <c r="BD909" s="47"/>
      <c r="BE909" s="47"/>
      <c r="BF909" s="47"/>
      <c r="BG909" s="47"/>
      <c r="BH909" s="47"/>
      <c r="BI909" s="47"/>
      <c r="BJ909" s="47"/>
      <c r="BK909" s="47"/>
      <c r="BL909" s="47"/>
      <c r="BM909" s="47"/>
      <c r="BN909" s="47"/>
      <c r="BO909" s="47"/>
      <c r="BP909" s="47"/>
      <c r="BQ909" s="47"/>
      <c r="BR909" s="47"/>
      <c r="BS909" s="47"/>
      <c r="BT909" s="47"/>
      <c r="BU909" s="47"/>
      <c r="BV909" s="47"/>
      <c r="BW909" s="47"/>
      <c r="BX909" s="47"/>
      <c r="BY909" s="47"/>
      <c r="BZ909" s="47"/>
      <c r="CA909" s="47"/>
      <c r="CB909" s="47"/>
      <c r="CC909" s="47"/>
      <c r="CD909" s="47"/>
      <c r="CE909" s="47"/>
      <c r="CF909" s="47"/>
      <c r="CG909" s="47"/>
      <c r="CH909" s="47"/>
      <c r="CI909" s="47"/>
      <c r="CJ909" s="47"/>
      <c r="CK909" s="47"/>
      <c r="CL909" s="47"/>
    </row>
    <row r="910" spans="1:90" ht="14.25">
      <c r="A910" s="167"/>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D910" s="50"/>
      <c r="AE910" s="50"/>
      <c r="AF910" s="50"/>
      <c r="AG910" s="50"/>
      <c r="AH910" s="50"/>
      <c r="AI910" s="50"/>
      <c r="AJ910" s="50"/>
      <c r="AK910" s="50"/>
      <c r="AL910" s="50"/>
      <c r="AM910" s="50"/>
      <c r="AN910" s="50"/>
      <c r="AO910" s="50"/>
      <c r="AP910" s="50"/>
      <c r="AQ910" s="47"/>
      <c r="AR910" s="47"/>
      <c r="AS910" s="47"/>
      <c r="AT910" s="47"/>
      <c r="AU910" s="47"/>
      <c r="AV910" s="47"/>
      <c r="AW910" s="47"/>
      <c r="AX910" s="47"/>
      <c r="AY910" s="47"/>
      <c r="AZ910" s="47"/>
      <c r="BA910" s="47"/>
      <c r="BB910" s="47"/>
      <c r="BC910" s="47"/>
      <c r="BD910" s="47"/>
      <c r="BE910" s="47"/>
      <c r="BF910" s="47"/>
      <c r="BG910" s="47"/>
      <c r="BH910" s="47"/>
      <c r="BI910" s="47"/>
      <c r="BJ910" s="47"/>
      <c r="BK910" s="47"/>
      <c r="BL910" s="47"/>
      <c r="BM910" s="47"/>
      <c r="BN910" s="47"/>
      <c r="BO910" s="47"/>
      <c r="BP910" s="47"/>
      <c r="BQ910" s="47"/>
      <c r="BR910" s="47"/>
      <c r="BS910" s="47"/>
      <c r="BT910" s="47"/>
      <c r="BU910" s="47"/>
      <c r="BV910" s="47"/>
      <c r="BW910" s="47"/>
      <c r="BX910" s="47"/>
      <c r="BY910" s="47"/>
      <c r="BZ910" s="47"/>
      <c r="CA910" s="47"/>
      <c r="CB910" s="47"/>
      <c r="CC910" s="47"/>
      <c r="CD910" s="47"/>
      <c r="CE910" s="47"/>
      <c r="CF910" s="47"/>
      <c r="CG910" s="47"/>
      <c r="CH910" s="47"/>
      <c r="CI910" s="47"/>
      <c r="CJ910" s="47"/>
      <c r="CK910" s="47"/>
      <c r="CL910" s="47"/>
    </row>
    <row r="911" spans="1:90" ht="14.25">
      <c r="A911" s="167"/>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D911" s="50"/>
      <c r="AE911" s="50"/>
      <c r="AF911" s="50"/>
      <c r="AG911" s="50"/>
      <c r="AH911" s="50"/>
      <c r="AI911" s="50"/>
      <c r="AJ911" s="50"/>
      <c r="AK911" s="50"/>
      <c r="AL911" s="50"/>
      <c r="AM911" s="50"/>
      <c r="AN911" s="50"/>
      <c r="AO911" s="50"/>
      <c r="AP911" s="50"/>
      <c r="AQ911" s="47"/>
      <c r="AR911" s="47"/>
      <c r="AS911" s="47"/>
      <c r="AT911" s="47"/>
      <c r="AU911" s="47"/>
      <c r="AV911" s="47"/>
      <c r="AW911" s="47"/>
      <c r="AX911" s="47"/>
      <c r="AY911" s="47"/>
      <c r="AZ911" s="47"/>
      <c r="BA911" s="47"/>
      <c r="BB911" s="47"/>
      <c r="BC911" s="47"/>
      <c r="BD911" s="47"/>
      <c r="BE911" s="47"/>
      <c r="BF911" s="47"/>
      <c r="BG911" s="47"/>
      <c r="BH911" s="47"/>
      <c r="BI911" s="47"/>
      <c r="BJ911" s="47"/>
      <c r="BK911" s="47"/>
      <c r="BL911" s="47"/>
      <c r="BM911" s="47"/>
      <c r="BN911" s="47"/>
      <c r="BO911" s="47"/>
      <c r="BP911" s="47"/>
      <c r="BQ911" s="47"/>
      <c r="BR911" s="47"/>
      <c r="BS911" s="47"/>
      <c r="BT911" s="47"/>
      <c r="BU911" s="47"/>
      <c r="BV911" s="47"/>
      <c r="BW911" s="47"/>
      <c r="BX911" s="47"/>
      <c r="BY911" s="47"/>
      <c r="BZ911" s="47"/>
      <c r="CA911" s="47"/>
      <c r="CB911" s="47"/>
      <c r="CC911" s="47"/>
      <c r="CD911" s="47"/>
      <c r="CE911" s="47"/>
      <c r="CF911" s="47"/>
      <c r="CG911" s="47"/>
      <c r="CH911" s="47"/>
      <c r="CI911" s="47"/>
      <c r="CJ911" s="47"/>
      <c r="CK911" s="47"/>
      <c r="CL911" s="47"/>
    </row>
    <row r="912" spans="1:90" ht="14.25">
      <c r="A912" s="167"/>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D912" s="50"/>
      <c r="AE912" s="50"/>
      <c r="AF912" s="50"/>
      <c r="AG912" s="50"/>
      <c r="AH912" s="50"/>
      <c r="AI912" s="50"/>
      <c r="AJ912" s="50"/>
      <c r="AK912" s="50"/>
      <c r="AL912" s="50"/>
      <c r="AM912" s="50"/>
      <c r="AN912" s="50"/>
      <c r="AO912" s="50"/>
      <c r="AP912" s="50"/>
      <c r="AQ912" s="47"/>
      <c r="AR912" s="47"/>
      <c r="AS912" s="47"/>
      <c r="AT912" s="47"/>
      <c r="AU912" s="47"/>
      <c r="AV912" s="47"/>
      <c r="AW912" s="47"/>
      <c r="AX912" s="47"/>
      <c r="AY912" s="47"/>
      <c r="AZ912" s="47"/>
      <c r="BA912" s="47"/>
      <c r="BB912" s="47"/>
      <c r="BC912" s="47"/>
      <c r="BD912" s="47"/>
      <c r="BE912" s="47"/>
      <c r="BF912" s="47"/>
      <c r="BG912" s="47"/>
      <c r="BH912" s="47"/>
      <c r="BI912" s="47"/>
      <c r="BJ912" s="47"/>
      <c r="BK912" s="47"/>
      <c r="BL912" s="47"/>
      <c r="BM912" s="47"/>
      <c r="BN912" s="47"/>
      <c r="BO912" s="47"/>
      <c r="BP912" s="47"/>
      <c r="BQ912" s="47"/>
      <c r="BR912" s="47"/>
      <c r="BS912" s="47"/>
      <c r="BT912" s="47"/>
      <c r="BU912" s="47"/>
      <c r="BV912" s="47"/>
      <c r="BW912" s="47"/>
      <c r="BX912" s="47"/>
      <c r="BY912" s="47"/>
      <c r="BZ912" s="47"/>
      <c r="CA912" s="47"/>
      <c r="CB912" s="47"/>
      <c r="CC912" s="47"/>
      <c r="CD912" s="47"/>
      <c r="CE912" s="47"/>
      <c r="CF912" s="47"/>
      <c r="CG912" s="47"/>
      <c r="CH912" s="47"/>
      <c r="CI912" s="47"/>
      <c r="CJ912" s="47"/>
      <c r="CK912" s="47"/>
      <c r="CL912" s="47"/>
    </row>
    <row r="913" spans="1:90" ht="14.25">
      <c r="A913" s="167"/>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D913" s="50"/>
      <c r="AE913" s="50"/>
      <c r="AF913" s="50"/>
      <c r="AG913" s="50"/>
      <c r="AH913" s="50"/>
      <c r="AI913" s="50"/>
      <c r="AJ913" s="50"/>
      <c r="AK913" s="50"/>
      <c r="AL913" s="50"/>
      <c r="AM913" s="50"/>
      <c r="AN913" s="50"/>
      <c r="AO913" s="50"/>
      <c r="AP913" s="50"/>
      <c r="AQ913" s="47"/>
      <c r="AR913" s="47"/>
      <c r="AS913" s="47"/>
      <c r="AT913" s="47"/>
      <c r="AU913" s="47"/>
      <c r="AV913" s="47"/>
      <c r="AW913" s="47"/>
      <c r="AX913" s="47"/>
      <c r="AY913" s="47"/>
      <c r="AZ913" s="47"/>
      <c r="BA913" s="47"/>
      <c r="BB913" s="47"/>
      <c r="BC913" s="47"/>
      <c r="BD913" s="47"/>
      <c r="BE913" s="47"/>
      <c r="BF913" s="47"/>
      <c r="BG913" s="47"/>
      <c r="BH913" s="47"/>
      <c r="BI913" s="47"/>
      <c r="BJ913" s="47"/>
      <c r="BK913" s="47"/>
      <c r="BL913" s="47"/>
      <c r="BM913" s="47"/>
      <c r="BN913" s="47"/>
      <c r="BO913" s="47"/>
      <c r="BP913" s="47"/>
      <c r="BQ913" s="47"/>
      <c r="BR913" s="47"/>
      <c r="BS913" s="47"/>
      <c r="BT913" s="47"/>
      <c r="BU913" s="47"/>
      <c r="BV913" s="47"/>
      <c r="BW913" s="47"/>
      <c r="BX913" s="47"/>
      <c r="BY913" s="47"/>
      <c r="BZ913" s="47"/>
      <c r="CA913" s="47"/>
      <c r="CB913" s="47"/>
      <c r="CC913" s="47"/>
      <c r="CD913" s="47"/>
      <c r="CE913" s="47"/>
      <c r="CF913" s="47"/>
      <c r="CG913" s="47"/>
      <c r="CH913" s="47"/>
      <c r="CI913" s="47"/>
      <c r="CJ913" s="47"/>
      <c r="CK913" s="47"/>
      <c r="CL913" s="47"/>
    </row>
    <row r="914" spans="1:90" ht="14.25">
      <c r="A914" s="167"/>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D914" s="50"/>
      <c r="AE914" s="50"/>
      <c r="AF914" s="50"/>
      <c r="AG914" s="50"/>
      <c r="AH914" s="50"/>
      <c r="AI914" s="50"/>
      <c r="AJ914" s="50"/>
      <c r="AK914" s="50"/>
      <c r="AL914" s="50"/>
      <c r="AM914" s="50"/>
      <c r="AN914" s="50"/>
      <c r="AO914" s="50"/>
      <c r="AP914" s="50"/>
      <c r="AQ914" s="47"/>
      <c r="AR914" s="47"/>
      <c r="AS914" s="47"/>
      <c r="AT914" s="47"/>
      <c r="AU914" s="47"/>
      <c r="AV914" s="47"/>
      <c r="AW914" s="47"/>
      <c r="AX914" s="47"/>
      <c r="AY914" s="47"/>
      <c r="AZ914" s="47"/>
      <c r="BA914" s="47"/>
      <c r="BB914" s="47"/>
      <c r="BC914" s="47"/>
      <c r="BD914" s="47"/>
      <c r="BE914" s="47"/>
      <c r="BF914" s="47"/>
      <c r="BG914" s="47"/>
      <c r="BH914" s="47"/>
      <c r="BI914" s="47"/>
      <c r="BJ914" s="47"/>
      <c r="BK914" s="47"/>
      <c r="BL914" s="47"/>
      <c r="BM914" s="47"/>
      <c r="BN914" s="47"/>
      <c r="BO914" s="47"/>
      <c r="BP914" s="47"/>
      <c r="BQ914" s="47"/>
      <c r="BR914" s="47"/>
      <c r="BS914" s="47"/>
      <c r="BT914" s="47"/>
      <c r="BU914" s="47"/>
      <c r="BV914" s="47"/>
      <c r="BW914" s="47"/>
      <c r="BX914" s="47"/>
      <c r="BY914" s="47"/>
      <c r="BZ914" s="47"/>
      <c r="CA914" s="47"/>
      <c r="CB914" s="47"/>
      <c r="CC914" s="47"/>
      <c r="CD914" s="47"/>
      <c r="CE914" s="47"/>
      <c r="CF914" s="47"/>
      <c r="CG914" s="47"/>
      <c r="CH914" s="47"/>
      <c r="CI914" s="47"/>
      <c r="CJ914" s="47"/>
      <c r="CK914" s="47"/>
      <c r="CL914" s="47"/>
    </row>
    <row r="915" spans="1:90" ht="14.25">
      <c r="A915" s="167"/>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D915" s="50"/>
      <c r="AE915" s="50"/>
      <c r="AF915" s="50"/>
      <c r="AG915" s="50"/>
      <c r="AH915" s="50"/>
      <c r="AI915" s="50"/>
      <c r="AJ915" s="50"/>
      <c r="AK915" s="50"/>
      <c r="AL915" s="50"/>
      <c r="AM915" s="50"/>
      <c r="AN915" s="50"/>
      <c r="AO915" s="50"/>
      <c r="AP915" s="50"/>
      <c r="AQ915" s="47"/>
      <c r="AR915" s="47"/>
      <c r="AS915" s="47"/>
      <c r="AT915" s="47"/>
      <c r="AU915" s="47"/>
      <c r="AV915" s="47"/>
      <c r="AW915" s="47"/>
      <c r="AX915" s="47"/>
      <c r="AY915" s="47"/>
      <c r="AZ915" s="47"/>
      <c r="BA915" s="47"/>
      <c r="BB915" s="47"/>
      <c r="BC915" s="47"/>
      <c r="BD915" s="47"/>
      <c r="BE915" s="47"/>
      <c r="BF915" s="47"/>
      <c r="BG915" s="47"/>
      <c r="BH915" s="47"/>
      <c r="BI915" s="47"/>
      <c r="BJ915" s="47"/>
      <c r="BK915" s="47"/>
      <c r="BL915" s="47"/>
      <c r="BM915" s="47"/>
      <c r="BN915" s="47"/>
      <c r="BO915" s="47"/>
      <c r="BP915" s="47"/>
      <c r="BQ915" s="47"/>
      <c r="BR915" s="47"/>
      <c r="BS915" s="47"/>
      <c r="BT915" s="47"/>
      <c r="BU915" s="47"/>
      <c r="BV915" s="47"/>
      <c r="BW915" s="47"/>
      <c r="BX915" s="47"/>
      <c r="BY915" s="47"/>
      <c r="BZ915" s="47"/>
      <c r="CA915" s="47"/>
      <c r="CB915" s="47"/>
      <c r="CC915" s="47"/>
      <c r="CD915" s="47"/>
      <c r="CE915" s="47"/>
      <c r="CF915" s="47"/>
      <c r="CG915" s="47"/>
      <c r="CH915" s="47"/>
      <c r="CI915" s="47"/>
      <c r="CJ915" s="47"/>
      <c r="CK915" s="47"/>
      <c r="CL915" s="47"/>
    </row>
    <row r="916" spans="1:90" ht="14.25">
      <c r="A916" s="167"/>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D916" s="50"/>
      <c r="AE916" s="50"/>
      <c r="AF916" s="50"/>
      <c r="AG916" s="50"/>
      <c r="AH916" s="50"/>
      <c r="AI916" s="50"/>
      <c r="AJ916" s="50"/>
      <c r="AK916" s="50"/>
      <c r="AL916" s="50"/>
      <c r="AM916" s="50"/>
      <c r="AN916" s="50"/>
      <c r="AO916" s="50"/>
      <c r="AP916" s="50"/>
      <c r="AQ916" s="47"/>
      <c r="AR916" s="47"/>
      <c r="AS916" s="47"/>
      <c r="AT916" s="47"/>
      <c r="AU916" s="47"/>
      <c r="AV916" s="47"/>
      <c r="AW916" s="47"/>
      <c r="AX916" s="47"/>
      <c r="AY916" s="47"/>
      <c r="AZ916" s="47"/>
      <c r="BA916" s="47"/>
      <c r="BB916" s="47"/>
      <c r="BC916" s="47"/>
      <c r="BD916" s="47"/>
      <c r="BE916" s="47"/>
      <c r="BF916" s="47"/>
      <c r="BG916" s="47"/>
      <c r="BH916" s="47"/>
      <c r="BI916" s="47"/>
      <c r="BJ916" s="47"/>
      <c r="BK916" s="47"/>
      <c r="BL916" s="47"/>
      <c r="BM916" s="47"/>
      <c r="BN916" s="47"/>
      <c r="BO916" s="47"/>
      <c r="BP916" s="47"/>
      <c r="BQ916" s="47"/>
      <c r="BR916" s="47"/>
      <c r="BS916" s="47"/>
      <c r="BT916" s="47"/>
      <c r="BU916" s="47"/>
      <c r="BV916" s="47"/>
      <c r="BW916" s="47"/>
      <c r="BX916" s="47"/>
      <c r="BY916" s="47"/>
      <c r="BZ916" s="47"/>
      <c r="CA916" s="47"/>
      <c r="CB916" s="47"/>
      <c r="CC916" s="47"/>
      <c r="CD916" s="47"/>
      <c r="CE916" s="47"/>
      <c r="CF916" s="47"/>
      <c r="CG916" s="47"/>
      <c r="CH916" s="47"/>
      <c r="CI916" s="47"/>
      <c r="CJ916" s="47"/>
      <c r="CK916" s="47"/>
      <c r="CL916" s="47"/>
    </row>
    <row r="917" spans="1:90" ht="14.25">
      <c r="A917" s="167"/>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D917" s="50"/>
      <c r="AE917" s="50"/>
      <c r="AF917" s="50"/>
      <c r="AG917" s="50"/>
      <c r="AH917" s="50"/>
      <c r="AI917" s="50"/>
      <c r="AJ917" s="50"/>
      <c r="AK917" s="50"/>
      <c r="AL917" s="50"/>
      <c r="AM917" s="50"/>
      <c r="AN917" s="50"/>
      <c r="AO917" s="50"/>
      <c r="AP917" s="50"/>
      <c r="AQ917" s="47"/>
      <c r="AR917" s="47"/>
      <c r="AS917" s="47"/>
      <c r="AT917" s="47"/>
      <c r="AU917" s="47"/>
      <c r="AV917" s="47"/>
      <c r="AW917" s="47"/>
      <c r="AX917" s="47"/>
      <c r="AY917" s="47"/>
      <c r="AZ917" s="47"/>
      <c r="BA917" s="47"/>
      <c r="BB917" s="47"/>
      <c r="BC917" s="47"/>
      <c r="BD917" s="47"/>
      <c r="BE917" s="47"/>
      <c r="BF917" s="47"/>
      <c r="BG917" s="47"/>
      <c r="BH917" s="47"/>
      <c r="BI917" s="47"/>
      <c r="BJ917" s="47"/>
      <c r="BK917" s="47"/>
      <c r="BL917" s="47"/>
      <c r="BM917" s="47"/>
      <c r="BN917" s="47"/>
      <c r="BO917" s="47"/>
      <c r="BP917" s="47"/>
      <c r="BQ917" s="47"/>
      <c r="BR917" s="47"/>
      <c r="BS917" s="47"/>
      <c r="BT917" s="47"/>
      <c r="BU917" s="47"/>
      <c r="BV917" s="47"/>
      <c r="BW917" s="47"/>
      <c r="BX917" s="47"/>
      <c r="BY917" s="47"/>
      <c r="BZ917" s="47"/>
      <c r="CA917" s="47"/>
      <c r="CB917" s="47"/>
      <c r="CC917" s="47"/>
      <c r="CD917" s="47"/>
      <c r="CE917" s="47"/>
      <c r="CF917" s="47"/>
      <c r="CG917" s="47"/>
      <c r="CH917" s="47"/>
      <c r="CI917" s="47"/>
      <c r="CJ917" s="47"/>
      <c r="CK917" s="47"/>
      <c r="CL917" s="47"/>
    </row>
    <row r="918" spans="1:90" ht="14.25">
      <c r="A918" s="167"/>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D918" s="50"/>
      <c r="AE918" s="50"/>
      <c r="AF918" s="50"/>
      <c r="AG918" s="50"/>
      <c r="AH918" s="50"/>
      <c r="AI918" s="50"/>
      <c r="AJ918" s="50"/>
      <c r="AK918" s="50"/>
      <c r="AL918" s="50"/>
      <c r="AM918" s="50"/>
      <c r="AN918" s="50"/>
      <c r="AO918" s="50"/>
      <c r="AP918" s="50"/>
      <c r="AQ918" s="47"/>
      <c r="AR918" s="47"/>
      <c r="AS918" s="47"/>
      <c r="AT918" s="47"/>
      <c r="AU918" s="47"/>
      <c r="AV918" s="47"/>
      <c r="AW918" s="47"/>
      <c r="AX918" s="47"/>
      <c r="AY918" s="47"/>
      <c r="AZ918" s="47"/>
      <c r="BA918" s="47"/>
      <c r="BB918" s="47"/>
      <c r="BC918" s="47"/>
      <c r="BD918" s="47"/>
      <c r="BE918" s="47"/>
      <c r="BF918" s="47"/>
      <c r="BG918" s="47"/>
      <c r="BH918" s="47"/>
      <c r="BI918" s="47"/>
      <c r="BJ918" s="47"/>
      <c r="BK918" s="47"/>
      <c r="BL918" s="47"/>
      <c r="BM918" s="47"/>
      <c r="BN918" s="47"/>
      <c r="BO918" s="47"/>
      <c r="BP918" s="47"/>
      <c r="BQ918" s="47"/>
      <c r="BR918" s="47"/>
      <c r="BS918" s="47"/>
      <c r="BT918" s="47"/>
      <c r="BU918" s="47"/>
      <c r="BV918" s="47"/>
      <c r="BW918" s="47"/>
      <c r="BX918" s="47"/>
      <c r="BY918" s="47"/>
      <c r="BZ918" s="47"/>
      <c r="CA918" s="47"/>
      <c r="CB918" s="47"/>
      <c r="CC918" s="47"/>
      <c r="CD918" s="47"/>
      <c r="CE918" s="47"/>
      <c r="CF918" s="47"/>
      <c r="CG918" s="47"/>
      <c r="CH918" s="47"/>
      <c r="CI918" s="47"/>
      <c r="CJ918" s="47"/>
      <c r="CK918" s="47"/>
      <c r="CL918" s="47"/>
    </row>
    <row r="919" spans="1:90" ht="14.25">
      <c r="A919" s="167"/>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D919" s="50"/>
      <c r="AE919" s="50"/>
      <c r="AF919" s="50"/>
      <c r="AG919" s="50"/>
      <c r="AH919" s="50"/>
      <c r="AI919" s="50"/>
      <c r="AJ919" s="50"/>
      <c r="AK919" s="50"/>
      <c r="AL919" s="50"/>
      <c r="AM919" s="50"/>
      <c r="AN919" s="50"/>
      <c r="AO919" s="50"/>
      <c r="AP919" s="50"/>
      <c r="AQ919" s="47"/>
      <c r="AR919" s="47"/>
      <c r="AS919" s="47"/>
      <c r="AT919" s="47"/>
      <c r="AU919" s="47"/>
      <c r="AV919" s="47"/>
      <c r="AW919" s="47"/>
      <c r="AX919" s="47"/>
      <c r="AY919" s="47"/>
      <c r="AZ919" s="47"/>
      <c r="BA919" s="47"/>
      <c r="BB919" s="47"/>
      <c r="BC919" s="47"/>
      <c r="BD919" s="47"/>
      <c r="BE919" s="47"/>
      <c r="BF919" s="47"/>
      <c r="BG919" s="47"/>
      <c r="BH919" s="47"/>
      <c r="BI919" s="47"/>
      <c r="BJ919" s="47"/>
      <c r="BK919" s="47"/>
      <c r="BL919" s="47"/>
      <c r="BM919" s="47"/>
      <c r="BN919" s="47"/>
      <c r="BO919" s="47"/>
      <c r="BP919" s="47"/>
      <c r="BQ919" s="47"/>
      <c r="BR919" s="47"/>
      <c r="BS919" s="47"/>
      <c r="BT919" s="47"/>
      <c r="BU919" s="47"/>
      <c r="BV919" s="47"/>
      <c r="BW919" s="47"/>
      <c r="BX919" s="47"/>
      <c r="BY919" s="47"/>
      <c r="BZ919" s="47"/>
      <c r="CA919" s="47"/>
      <c r="CB919" s="47"/>
      <c r="CC919" s="47"/>
      <c r="CD919" s="47"/>
      <c r="CE919" s="47"/>
      <c r="CF919" s="47"/>
      <c r="CG919" s="47"/>
      <c r="CH919" s="47"/>
      <c r="CI919" s="47"/>
      <c r="CJ919" s="47"/>
      <c r="CK919" s="47"/>
      <c r="CL919" s="47"/>
    </row>
    <row r="920" spans="1:90" ht="14.25">
      <c r="A920" s="167"/>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D920" s="50"/>
      <c r="AE920" s="50"/>
      <c r="AF920" s="50"/>
      <c r="AG920" s="50"/>
      <c r="AH920" s="50"/>
      <c r="AI920" s="50"/>
      <c r="AJ920" s="50"/>
      <c r="AK920" s="50"/>
      <c r="AL920" s="50"/>
      <c r="AM920" s="50"/>
      <c r="AN920" s="50"/>
      <c r="AO920" s="50"/>
      <c r="AP920" s="50"/>
      <c r="AQ920" s="47"/>
      <c r="AR920" s="47"/>
      <c r="AS920" s="47"/>
      <c r="AT920" s="47"/>
      <c r="AU920" s="47"/>
      <c r="AV920" s="47"/>
      <c r="AW920" s="47"/>
      <c r="AX920" s="47"/>
      <c r="AY920" s="47"/>
      <c r="AZ920" s="47"/>
      <c r="BA920" s="47"/>
      <c r="BB920" s="47"/>
      <c r="BC920" s="47"/>
      <c r="BD920" s="47"/>
      <c r="BE920" s="47"/>
      <c r="BF920" s="47"/>
      <c r="BG920" s="47"/>
      <c r="BH920" s="47"/>
      <c r="BI920" s="47"/>
      <c r="BJ920" s="47"/>
      <c r="BK920" s="47"/>
      <c r="BL920" s="47"/>
      <c r="BM920" s="47"/>
      <c r="BN920" s="47"/>
      <c r="BO920" s="47"/>
      <c r="BP920" s="47"/>
      <c r="BQ920" s="47"/>
      <c r="BR920" s="47"/>
      <c r="BS920" s="47"/>
      <c r="BT920" s="47"/>
      <c r="BU920" s="47"/>
      <c r="BV920" s="47"/>
      <c r="BW920" s="47"/>
      <c r="BX920" s="47"/>
      <c r="BY920" s="47"/>
      <c r="BZ920" s="47"/>
      <c r="CA920" s="47"/>
      <c r="CB920" s="47"/>
      <c r="CC920" s="47"/>
      <c r="CD920" s="47"/>
      <c r="CE920" s="47"/>
      <c r="CF920" s="47"/>
      <c r="CG920" s="47"/>
      <c r="CH920" s="47"/>
      <c r="CI920" s="47"/>
      <c r="CJ920" s="47"/>
      <c r="CK920" s="47"/>
      <c r="CL920" s="47"/>
    </row>
    <row r="921" spans="1:90" ht="14.25">
      <c r="A921" s="167"/>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D921" s="50"/>
      <c r="AE921" s="50"/>
      <c r="AF921" s="50"/>
      <c r="AG921" s="50"/>
      <c r="AH921" s="50"/>
      <c r="AI921" s="50"/>
      <c r="AJ921" s="50"/>
      <c r="AK921" s="50"/>
      <c r="AL921" s="50"/>
      <c r="AM921" s="50"/>
      <c r="AN921" s="50"/>
      <c r="AO921" s="50"/>
      <c r="AP921" s="50"/>
      <c r="AQ921" s="47"/>
      <c r="AR921" s="47"/>
      <c r="AS921" s="47"/>
      <c r="AT921" s="47"/>
      <c r="AU921" s="47"/>
      <c r="AV921" s="47"/>
      <c r="AW921" s="47"/>
      <c r="AX921" s="47"/>
      <c r="AY921" s="47"/>
      <c r="AZ921" s="47"/>
      <c r="BA921" s="47"/>
      <c r="BB921" s="47"/>
      <c r="BC921" s="47"/>
      <c r="BD921" s="47"/>
      <c r="BE921" s="47"/>
      <c r="BF921" s="47"/>
      <c r="BG921" s="47"/>
      <c r="BH921" s="47"/>
      <c r="BI921" s="47"/>
      <c r="BJ921" s="47"/>
      <c r="BK921" s="47"/>
      <c r="BL921" s="47"/>
      <c r="BM921" s="47"/>
      <c r="BN921" s="47"/>
      <c r="BO921" s="47"/>
      <c r="BP921" s="47"/>
      <c r="BQ921" s="47"/>
      <c r="BR921" s="47"/>
      <c r="BS921" s="47"/>
      <c r="BT921" s="47"/>
      <c r="BU921" s="47"/>
      <c r="BV921" s="47"/>
      <c r="BW921" s="47"/>
      <c r="BX921" s="47"/>
      <c r="BY921" s="47"/>
      <c r="BZ921" s="47"/>
      <c r="CA921" s="47"/>
      <c r="CB921" s="47"/>
      <c r="CC921" s="47"/>
      <c r="CD921" s="47"/>
      <c r="CE921" s="47"/>
      <c r="CF921" s="47"/>
      <c r="CG921" s="47"/>
      <c r="CH921" s="47"/>
      <c r="CI921" s="47"/>
      <c r="CJ921" s="47"/>
      <c r="CK921" s="47"/>
      <c r="CL921" s="47"/>
    </row>
    <row r="922" spans="1:90" ht="14.25">
      <c r="A922" s="167"/>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D922" s="50"/>
      <c r="AE922" s="50"/>
      <c r="AF922" s="50"/>
      <c r="AG922" s="50"/>
      <c r="AH922" s="50"/>
      <c r="AI922" s="50"/>
      <c r="AJ922" s="50"/>
      <c r="AK922" s="50"/>
      <c r="AL922" s="50"/>
      <c r="AM922" s="50"/>
      <c r="AN922" s="50"/>
      <c r="AO922" s="50"/>
      <c r="AP922" s="50"/>
      <c r="AQ922" s="47"/>
      <c r="AR922" s="47"/>
      <c r="AS922" s="47"/>
      <c r="AT922" s="47"/>
      <c r="AU922" s="47"/>
      <c r="AV922" s="47"/>
      <c r="AW922" s="47"/>
      <c r="AX922" s="47"/>
      <c r="AY922" s="47"/>
      <c r="AZ922" s="47"/>
      <c r="BA922" s="47"/>
      <c r="BB922" s="47"/>
      <c r="BC922" s="47"/>
      <c r="BD922" s="47"/>
      <c r="BE922" s="47"/>
      <c r="BF922" s="47"/>
      <c r="BG922" s="47"/>
      <c r="BH922" s="47"/>
      <c r="BI922" s="47"/>
      <c r="BJ922" s="47"/>
      <c r="BK922" s="47"/>
      <c r="BL922" s="47"/>
      <c r="BM922" s="47"/>
      <c r="BN922" s="47"/>
      <c r="BO922" s="47"/>
      <c r="BP922" s="47"/>
      <c r="BQ922" s="47"/>
      <c r="BR922" s="47"/>
      <c r="BS922" s="47"/>
      <c r="BT922" s="47"/>
      <c r="BU922" s="47"/>
      <c r="BV922" s="47"/>
      <c r="BW922" s="47"/>
      <c r="BX922" s="47"/>
      <c r="BY922" s="47"/>
      <c r="BZ922" s="47"/>
      <c r="CA922" s="47"/>
      <c r="CB922" s="47"/>
      <c r="CC922" s="47"/>
      <c r="CD922" s="47"/>
      <c r="CE922" s="47"/>
      <c r="CF922" s="47"/>
      <c r="CG922" s="47"/>
      <c r="CH922" s="47"/>
      <c r="CI922" s="47"/>
      <c r="CJ922" s="47"/>
      <c r="CK922" s="47"/>
      <c r="CL922" s="47"/>
    </row>
    <row r="923" spans="1:90" ht="14.25">
      <c r="A923" s="167"/>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D923" s="50"/>
      <c r="AE923" s="50"/>
      <c r="AF923" s="50"/>
      <c r="AG923" s="50"/>
      <c r="AH923" s="50"/>
      <c r="AI923" s="50"/>
      <c r="AJ923" s="50"/>
      <c r="AK923" s="50"/>
      <c r="AL923" s="50"/>
      <c r="AM923" s="50"/>
      <c r="AN923" s="50"/>
      <c r="AO923" s="50"/>
      <c r="AP923" s="50"/>
      <c r="AQ923" s="47"/>
      <c r="AR923" s="47"/>
      <c r="AS923" s="47"/>
      <c r="AT923" s="47"/>
      <c r="AU923" s="47"/>
      <c r="AV923" s="47"/>
      <c r="AW923" s="47"/>
      <c r="AX923" s="47"/>
      <c r="AY923" s="47"/>
      <c r="AZ923" s="47"/>
      <c r="BA923" s="47"/>
      <c r="BB923" s="47"/>
      <c r="BC923" s="47"/>
      <c r="BD923" s="47"/>
      <c r="BE923" s="47"/>
      <c r="BF923" s="47"/>
      <c r="BG923" s="47"/>
      <c r="BH923" s="47"/>
      <c r="BI923" s="47"/>
      <c r="BJ923" s="47"/>
      <c r="BK923" s="47"/>
      <c r="BL923" s="47"/>
      <c r="BM923" s="47"/>
      <c r="BN923" s="47"/>
      <c r="BO923" s="47"/>
      <c r="BP923" s="47"/>
      <c r="BQ923" s="47"/>
      <c r="BR923" s="47"/>
      <c r="BS923" s="47"/>
      <c r="BT923" s="47"/>
      <c r="BU923" s="47"/>
      <c r="BV923" s="47"/>
      <c r="BW923" s="47"/>
      <c r="BX923" s="47"/>
      <c r="BY923" s="47"/>
      <c r="BZ923" s="47"/>
      <c r="CA923" s="47"/>
      <c r="CB923" s="47"/>
      <c r="CC923" s="47"/>
      <c r="CD923" s="47"/>
      <c r="CE923" s="47"/>
      <c r="CF923" s="47"/>
      <c r="CG923" s="47"/>
      <c r="CH923" s="47"/>
      <c r="CI923" s="47"/>
      <c r="CJ923" s="47"/>
      <c r="CK923" s="47"/>
      <c r="CL923" s="47"/>
    </row>
    <row r="924" spans="1:90" ht="14.25">
      <c r="A924" s="167"/>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D924" s="50"/>
      <c r="AE924" s="50"/>
      <c r="AF924" s="50"/>
      <c r="AG924" s="50"/>
      <c r="AH924" s="50"/>
      <c r="AI924" s="50"/>
      <c r="AJ924" s="50"/>
      <c r="AK924" s="50"/>
      <c r="AL924" s="50"/>
      <c r="AM924" s="50"/>
      <c r="AN924" s="50"/>
      <c r="AO924" s="50"/>
      <c r="AP924" s="50"/>
      <c r="AQ924" s="47"/>
      <c r="AR924" s="47"/>
      <c r="AS924" s="47"/>
      <c r="AT924" s="47"/>
      <c r="AU924" s="47"/>
      <c r="AV924" s="47"/>
      <c r="AW924" s="47"/>
      <c r="AX924" s="47"/>
      <c r="AY924" s="47"/>
      <c r="AZ924" s="47"/>
      <c r="BA924" s="47"/>
      <c r="BB924" s="47"/>
      <c r="BC924" s="47"/>
      <c r="BD924" s="47"/>
      <c r="BE924" s="47"/>
      <c r="BF924" s="47"/>
      <c r="BG924" s="47"/>
      <c r="BH924" s="47"/>
      <c r="BI924" s="47"/>
      <c r="BJ924" s="47"/>
      <c r="BK924" s="47"/>
      <c r="BL924" s="47"/>
      <c r="BM924" s="47"/>
      <c r="BN924" s="47"/>
      <c r="BO924" s="47"/>
      <c r="BP924" s="47"/>
      <c r="BQ924" s="47"/>
      <c r="BR924" s="47"/>
      <c r="BS924" s="47"/>
      <c r="BT924" s="47"/>
      <c r="BU924" s="47"/>
      <c r="BV924" s="47"/>
      <c r="BW924" s="47"/>
      <c r="BX924" s="47"/>
      <c r="BY924" s="47"/>
      <c r="BZ924" s="47"/>
      <c r="CA924" s="47"/>
      <c r="CB924" s="47"/>
      <c r="CC924" s="47"/>
      <c r="CD924" s="47"/>
      <c r="CE924" s="47"/>
      <c r="CF924" s="47"/>
      <c r="CG924" s="47"/>
      <c r="CH924" s="47"/>
      <c r="CI924" s="47"/>
      <c r="CJ924" s="47"/>
      <c r="CK924" s="47"/>
      <c r="CL924" s="47"/>
    </row>
    <row r="925" spans="1:90" ht="14.25">
      <c r="A925" s="167"/>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D925" s="50"/>
      <c r="AE925" s="50"/>
      <c r="AF925" s="50"/>
      <c r="AG925" s="50"/>
      <c r="AH925" s="50"/>
      <c r="AI925" s="50"/>
      <c r="AJ925" s="50"/>
      <c r="AK925" s="50"/>
      <c r="AL925" s="50"/>
      <c r="AM925" s="50"/>
      <c r="AN925" s="50"/>
      <c r="AO925" s="50"/>
      <c r="AP925" s="50"/>
      <c r="AQ925" s="47"/>
      <c r="AR925" s="47"/>
      <c r="AS925" s="47"/>
      <c r="AT925" s="47"/>
      <c r="AU925" s="47"/>
      <c r="AV925" s="47"/>
      <c r="AW925" s="47"/>
      <c r="AX925" s="47"/>
      <c r="AY925" s="47"/>
      <c r="AZ925" s="47"/>
      <c r="BA925" s="47"/>
      <c r="BB925" s="47"/>
      <c r="BC925" s="47"/>
      <c r="BD925" s="47"/>
      <c r="BE925" s="47"/>
      <c r="BF925" s="47"/>
      <c r="BG925" s="47"/>
      <c r="BH925" s="47"/>
      <c r="BI925" s="47"/>
      <c r="BJ925" s="47"/>
      <c r="BK925" s="47"/>
      <c r="BL925" s="47"/>
      <c r="BM925" s="47"/>
      <c r="BN925" s="47"/>
      <c r="BO925" s="47"/>
      <c r="BP925" s="47"/>
      <c r="BQ925" s="47"/>
      <c r="BR925" s="47"/>
      <c r="BS925" s="47"/>
      <c r="BT925" s="47"/>
      <c r="BU925" s="47"/>
      <c r="BV925" s="47"/>
      <c r="BW925" s="47"/>
      <c r="BX925" s="47"/>
      <c r="BY925" s="47"/>
      <c r="BZ925" s="47"/>
      <c r="CA925" s="47"/>
      <c r="CB925" s="47"/>
      <c r="CC925" s="47"/>
      <c r="CD925" s="47"/>
      <c r="CE925" s="47"/>
      <c r="CF925" s="47"/>
      <c r="CG925" s="47"/>
      <c r="CH925" s="47"/>
      <c r="CI925" s="47"/>
      <c r="CJ925" s="47"/>
      <c r="CK925" s="47"/>
      <c r="CL925" s="47"/>
    </row>
    <row r="926" spans="1:90" ht="14.25">
      <c r="A926" s="167"/>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D926" s="50"/>
      <c r="AE926" s="50"/>
      <c r="AF926" s="50"/>
      <c r="AG926" s="50"/>
      <c r="AH926" s="50"/>
      <c r="AI926" s="50"/>
      <c r="AJ926" s="50"/>
      <c r="AK926" s="50"/>
      <c r="AL926" s="50"/>
      <c r="AM926" s="50"/>
      <c r="AN926" s="50"/>
      <c r="AO926" s="50"/>
      <c r="AP926" s="50"/>
      <c r="AQ926" s="47"/>
      <c r="AR926" s="47"/>
      <c r="AS926" s="47"/>
      <c r="AT926" s="47"/>
      <c r="AU926" s="47"/>
      <c r="AV926" s="47"/>
      <c r="AW926" s="47"/>
      <c r="AX926" s="47"/>
      <c r="AY926" s="47"/>
      <c r="AZ926" s="47"/>
      <c r="BA926" s="47"/>
      <c r="BB926" s="47"/>
      <c r="BC926" s="47"/>
      <c r="BD926" s="47"/>
      <c r="BE926" s="47"/>
      <c r="BF926" s="47"/>
      <c r="BG926" s="47"/>
      <c r="BH926" s="47"/>
      <c r="BI926" s="47"/>
      <c r="BJ926" s="47"/>
      <c r="BK926" s="47"/>
      <c r="BL926" s="47"/>
      <c r="BM926" s="47"/>
      <c r="BN926" s="47"/>
      <c r="BO926" s="47"/>
      <c r="BP926" s="47"/>
      <c r="BQ926" s="47"/>
      <c r="BR926" s="47"/>
      <c r="BS926" s="47"/>
      <c r="BT926" s="47"/>
      <c r="BU926" s="47"/>
      <c r="BV926" s="47"/>
      <c r="BW926" s="47"/>
      <c r="BX926" s="47"/>
      <c r="BY926" s="47"/>
      <c r="BZ926" s="47"/>
      <c r="CA926" s="47"/>
      <c r="CB926" s="47"/>
      <c r="CC926" s="47"/>
      <c r="CD926" s="47"/>
      <c r="CE926" s="47"/>
      <c r="CF926" s="47"/>
      <c r="CG926" s="47"/>
      <c r="CH926" s="47"/>
      <c r="CI926" s="47"/>
      <c r="CJ926" s="47"/>
      <c r="CK926" s="47"/>
      <c r="CL926" s="47"/>
    </row>
    <row r="927" spans="1:90" ht="14.25">
      <c r="A927" s="167"/>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D927" s="50"/>
      <c r="AE927" s="50"/>
      <c r="AF927" s="50"/>
      <c r="AG927" s="50"/>
      <c r="AH927" s="50"/>
      <c r="AI927" s="50"/>
      <c r="AJ927" s="50"/>
      <c r="AK927" s="50"/>
      <c r="AL927" s="50"/>
      <c r="AM927" s="50"/>
      <c r="AN927" s="50"/>
      <c r="AO927" s="50"/>
      <c r="AP927" s="50"/>
      <c r="AQ927" s="47"/>
      <c r="AR927" s="47"/>
      <c r="AS927" s="47"/>
      <c r="AT927" s="47"/>
      <c r="AU927" s="47"/>
      <c r="AV927" s="47"/>
      <c r="AW927" s="47"/>
      <c r="AX927" s="47"/>
      <c r="AY927" s="47"/>
      <c r="AZ927" s="47"/>
      <c r="BA927" s="47"/>
      <c r="BB927" s="47"/>
      <c r="BC927" s="47"/>
      <c r="BD927" s="47"/>
      <c r="BE927" s="47"/>
      <c r="BF927" s="47"/>
      <c r="BG927" s="47"/>
      <c r="BH927" s="47"/>
      <c r="BI927" s="47"/>
      <c r="BJ927" s="47"/>
      <c r="BK927" s="47"/>
      <c r="BL927" s="47"/>
      <c r="BM927" s="47"/>
      <c r="BN927" s="47"/>
      <c r="BO927" s="47"/>
      <c r="BP927" s="47"/>
      <c r="BQ927" s="47"/>
      <c r="BR927" s="47"/>
      <c r="BS927" s="47"/>
      <c r="BT927" s="47"/>
      <c r="BU927" s="47"/>
      <c r="BV927" s="47"/>
      <c r="BW927" s="47"/>
      <c r="BX927" s="47"/>
      <c r="BY927" s="47"/>
      <c r="BZ927" s="47"/>
      <c r="CA927" s="47"/>
      <c r="CB927" s="47"/>
      <c r="CC927" s="47"/>
      <c r="CD927" s="47"/>
      <c r="CE927" s="47"/>
      <c r="CF927" s="47"/>
      <c r="CG927" s="47"/>
      <c r="CH927" s="47"/>
      <c r="CI927" s="47"/>
      <c r="CJ927" s="47"/>
      <c r="CK927" s="47"/>
      <c r="CL927" s="47"/>
    </row>
    <row r="928" spans="1:90" ht="14.25">
      <c r="A928" s="167"/>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D928" s="50"/>
      <c r="AE928" s="50"/>
      <c r="AF928" s="50"/>
      <c r="AG928" s="50"/>
      <c r="AH928" s="50"/>
      <c r="AI928" s="50"/>
      <c r="AJ928" s="50"/>
      <c r="AK928" s="50"/>
      <c r="AL928" s="50"/>
      <c r="AM928" s="50"/>
      <c r="AN928" s="50"/>
      <c r="AO928" s="50"/>
      <c r="AP928" s="50"/>
      <c r="AQ928" s="47"/>
      <c r="AR928" s="47"/>
      <c r="AS928" s="47"/>
      <c r="AT928" s="47"/>
      <c r="AU928" s="47"/>
      <c r="AV928" s="47"/>
      <c r="AW928" s="47"/>
      <c r="AX928" s="47"/>
      <c r="AY928" s="47"/>
      <c r="AZ928" s="47"/>
      <c r="BA928" s="47"/>
      <c r="BB928" s="47"/>
      <c r="BC928" s="47"/>
      <c r="BD928" s="47"/>
      <c r="BE928" s="47"/>
      <c r="BF928" s="47"/>
      <c r="BG928" s="47"/>
      <c r="BH928" s="47"/>
      <c r="BI928" s="47"/>
      <c r="BJ928" s="47"/>
      <c r="BK928" s="47"/>
      <c r="BL928" s="47"/>
      <c r="BM928" s="47"/>
      <c r="BN928" s="47"/>
      <c r="BO928" s="47"/>
      <c r="BP928" s="47"/>
      <c r="BQ928" s="47"/>
      <c r="BR928" s="47"/>
      <c r="BS928" s="47"/>
      <c r="BT928" s="47"/>
      <c r="BU928" s="47"/>
      <c r="BV928" s="47"/>
      <c r="BW928" s="47"/>
      <c r="BX928" s="47"/>
      <c r="BY928" s="47"/>
      <c r="BZ928" s="47"/>
      <c r="CA928" s="47"/>
      <c r="CB928" s="47"/>
      <c r="CC928" s="47"/>
      <c r="CD928" s="47"/>
      <c r="CE928" s="47"/>
      <c r="CF928" s="47"/>
      <c r="CG928" s="47"/>
      <c r="CH928" s="47"/>
      <c r="CI928" s="47"/>
      <c r="CJ928" s="47"/>
      <c r="CK928" s="47"/>
      <c r="CL928" s="47"/>
    </row>
    <row r="929" spans="1:90" ht="14.25">
      <c r="A929" s="167"/>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D929" s="50"/>
      <c r="AE929" s="50"/>
      <c r="AF929" s="50"/>
      <c r="AG929" s="50"/>
      <c r="AH929" s="50"/>
      <c r="AI929" s="50"/>
      <c r="AJ929" s="50"/>
      <c r="AK929" s="50"/>
      <c r="AL929" s="50"/>
      <c r="AM929" s="50"/>
      <c r="AN929" s="50"/>
      <c r="AO929" s="50"/>
      <c r="AP929" s="50"/>
      <c r="AQ929" s="47"/>
      <c r="AR929" s="47"/>
      <c r="AS929" s="47"/>
      <c r="AT929" s="47"/>
      <c r="AU929" s="47"/>
      <c r="AV929" s="47"/>
      <c r="AW929" s="47"/>
      <c r="AX929" s="47"/>
      <c r="AY929" s="47"/>
      <c r="AZ929" s="47"/>
      <c r="BA929" s="47"/>
      <c r="BB929" s="47"/>
      <c r="BC929" s="47"/>
      <c r="BD929" s="47"/>
      <c r="BE929" s="47"/>
      <c r="BF929" s="47"/>
      <c r="BG929" s="47"/>
      <c r="BH929" s="47"/>
      <c r="BI929" s="47"/>
      <c r="BJ929" s="47"/>
      <c r="BK929" s="47"/>
      <c r="BL929" s="47"/>
      <c r="BM929" s="47"/>
      <c r="BN929" s="47"/>
      <c r="BO929" s="47"/>
      <c r="BP929" s="47"/>
      <c r="BQ929" s="47"/>
      <c r="BR929" s="47"/>
      <c r="BS929" s="47"/>
      <c r="BT929" s="47"/>
      <c r="BU929" s="47"/>
      <c r="BV929" s="47"/>
      <c r="BW929" s="47"/>
      <c r="BX929" s="47"/>
      <c r="BY929" s="47"/>
      <c r="BZ929" s="47"/>
      <c r="CA929" s="47"/>
      <c r="CB929" s="47"/>
      <c r="CC929" s="47"/>
      <c r="CD929" s="47"/>
      <c r="CE929" s="47"/>
      <c r="CF929" s="47"/>
      <c r="CG929" s="47"/>
      <c r="CH929" s="47"/>
      <c r="CI929" s="47"/>
      <c r="CJ929" s="47"/>
      <c r="CK929" s="47"/>
      <c r="CL929" s="47"/>
    </row>
    <row r="930" spans="1:90" ht="14.25">
      <c r="A930" s="167"/>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D930" s="50"/>
      <c r="AE930" s="50"/>
      <c r="AF930" s="50"/>
      <c r="AG930" s="50"/>
      <c r="AH930" s="50"/>
      <c r="AI930" s="50"/>
      <c r="AJ930" s="50"/>
      <c r="AK930" s="50"/>
      <c r="AL930" s="50"/>
      <c r="AM930" s="50"/>
      <c r="AN930" s="50"/>
      <c r="AO930" s="50"/>
      <c r="AP930" s="50"/>
      <c r="AQ930" s="47"/>
      <c r="AR930" s="47"/>
      <c r="AS930" s="47"/>
      <c r="AT930" s="47"/>
      <c r="AU930" s="47"/>
      <c r="AV930" s="47"/>
      <c r="AW930" s="47"/>
      <c r="AX930" s="47"/>
      <c r="AY930" s="47"/>
      <c r="AZ930" s="47"/>
      <c r="BA930" s="47"/>
      <c r="BB930" s="47"/>
      <c r="BC930" s="47"/>
      <c r="BD930" s="47"/>
      <c r="BE930" s="47"/>
      <c r="BF930" s="47"/>
      <c r="BG930" s="47"/>
      <c r="BH930" s="47"/>
      <c r="BI930" s="47"/>
      <c r="BJ930" s="47"/>
      <c r="BK930" s="47"/>
      <c r="BL930" s="47"/>
      <c r="BM930" s="47"/>
      <c r="BN930" s="47"/>
      <c r="BO930" s="47"/>
      <c r="BP930" s="47"/>
      <c r="BQ930" s="47"/>
      <c r="BR930" s="47"/>
      <c r="BS930" s="47"/>
      <c r="BT930" s="47"/>
      <c r="BU930" s="47"/>
      <c r="BV930" s="47"/>
      <c r="BW930" s="47"/>
      <c r="BX930" s="47"/>
      <c r="BY930" s="47"/>
      <c r="BZ930" s="47"/>
      <c r="CA930" s="47"/>
      <c r="CB930" s="47"/>
      <c r="CC930" s="47"/>
      <c r="CD930" s="47"/>
      <c r="CE930" s="47"/>
      <c r="CF930" s="47"/>
      <c r="CG930" s="47"/>
      <c r="CH930" s="47"/>
      <c r="CI930" s="47"/>
      <c r="CJ930" s="47"/>
      <c r="CK930" s="47"/>
      <c r="CL930" s="47"/>
    </row>
    <row r="931" spans="1:90" ht="14.25">
      <c r="A931" s="167"/>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D931" s="50"/>
      <c r="AE931" s="50"/>
      <c r="AF931" s="50"/>
      <c r="AG931" s="50"/>
      <c r="AH931" s="50"/>
      <c r="AI931" s="50"/>
      <c r="AJ931" s="50"/>
      <c r="AK931" s="50"/>
      <c r="AL931" s="50"/>
      <c r="AM931" s="50"/>
      <c r="AN931" s="50"/>
      <c r="AO931" s="50"/>
      <c r="AP931" s="50"/>
      <c r="AQ931" s="47"/>
      <c r="AR931" s="47"/>
      <c r="AS931" s="47"/>
      <c r="AT931" s="47"/>
      <c r="AU931" s="47"/>
      <c r="AV931" s="47"/>
      <c r="AW931" s="47"/>
      <c r="AX931" s="47"/>
      <c r="AY931" s="47"/>
      <c r="AZ931" s="47"/>
      <c r="BA931" s="47"/>
      <c r="BB931" s="47"/>
      <c r="BC931" s="47"/>
      <c r="BD931" s="47"/>
      <c r="BE931" s="47"/>
      <c r="BF931" s="47"/>
      <c r="BG931" s="47"/>
      <c r="BH931" s="47"/>
      <c r="BI931" s="47"/>
      <c r="BJ931" s="47"/>
      <c r="BK931" s="47"/>
      <c r="BL931" s="47"/>
      <c r="BM931" s="47"/>
      <c r="BN931" s="47"/>
      <c r="BO931" s="47"/>
      <c r="BP931" s="47"/>
      <c r="BQ931" s="47"/>
      <c r="BR931" s="47"/>
      <c r="BS931" s="47"/>
      <c r="BT931" s="47"/>
      <c r="BU931" s="47"/>
      <c r="BV931" s="47"/>
      <c r="BW931" s="47"/>
      <c r="BX931" s="47"/>
      <c r="BY931" s="47"/>
      <c r="BZ931" s="47"/>
      <c r="CA931" s="47"/>
      <c r="CB931" s="47"/>
      <c r="CC931" s="47"/>
      <c r="CD931" s="47"/>
      <c r="CE931" s="47"/>
      <c r="CF931" s="47"/>
      <c r="CG931" s="47"/>
      <c r="CH931" s="47"/>
      <c r="CI931" s="47"/>
      <c r="CJ931" s="47"/>
      <c r="CK931" s="47"/>
      <c r="CL931" s="47"/>
    </row>
    <row r="932" spans="1:90" ht="14.25">
      <c r="A932" s="167"/>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D932" s="50"/>
      <c r="AE932" s="50"/>
      <c r="AF932" s="50"/>
      <c r="AG932" s="50"/>
      <c r="AH932" s="50"/>
      <c r="AI932" s="50"/>
      <c r="AJ932" s="50"/>
      <c r="AK932" s="50"/>
      <c r="AL932" s="50"/>
      <c r="AM932" s="50"/>
      <c r="AN932" s="50"/>
      <c r="AO932" s="50"/>
      <c r="AP932" s="50"/>
      <c r="AQ932" s="47"/>
      <c r="AR932" s="47"/>
      <c r="AS932" s="47"/>
      <c r="AT932" s="47"/>
      <c r="AU932" s="47"/>
      <c r="AV932" s="47"/>
      <c r="AW932" s="47"/>
      <c r="AX932" s="47"/>
      <c r="AY932" s="47"/>
      <c r="AZ932" s="47"/>
      <c r="BA932" s="47"/>
      <c r="BB932" s="47"/>
      <c r="BC932" s="47"/>
      <c r="BD932" s="47"/>
      <c r="BE932" s="47"/>
      <c r="BF932" s="47"/>
      <c r="BG932" s="47"/>
      <c r="BH932" s="47"/>
      <c r="BI932" s="47"/>
      <c r="BJ932" s="47"/>
      <c r="BK932" s="47"/>
      <c r="BL932" s="47"/>
      <c r="BM932" s="47"/>
      <c r="BN932" s="47"/>
      <c r="BO932" s="47"/>
      <c r="BP932" s="47"/>
      <c r="BQ932" s="47"/>
      <c r="BR932" s="47"/>
      <c r="BS932" s="47"/>
      <c r="BT932" s="47"/>
      <c r="BU932" s="47"/>
      <c r="BV932" s="47"/>
      <c r="BW932" s="47"/>
      <c r="BX932" s="47"/>
      <c r="BY932" s="47"/>
      <c r="BZ932" s="47"/>
      <c r="CA932" s="47"/>
      <c r="CB932" s="47"/>
      <c r="CC932" s="47"/>
      <c r="CD932" s="47"/>
      <c r="CE932" s="47"/>
      <c r="CF932" s="47"/>
      <c r="CG932" s="47"/>
      <c r="CH932" s="47"/>
      <c r="CI932" s="47"/>
      <c r="CJ932" s="47"/>
      <c r="CK932" s="47"/>
      <c r="CL932" s="47"/>
    </row>
    <row r="933" spans="1:90" ht="14.25">
      <c r="A933" s="167"/>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D933" s="50"/>
      <c r="AE933" s="50"/>
      <c r="AF933" s="50"/>
      <c r="AG933" s="50"/>
      <c r="AH933" s="50"/>
      <c r="AI933" s="50"/>
      <c r="AJ933" s="50"/>
      <c r="AK933" s="50"/>
      <c r="AL933" s="50"/>
      <c r="AM933" s="50"/>
      <c r="AN933" s="50"/>
      <c r="AO933" s="50"/>
      <c r="AP933" s="50"/>
      <c r="AQ933" s="47"/>
      <c r="AR933" s="47"/>
      <c r="AS933" s="47"/>
      <c r="AT933" s="47"/>
      <c r="AU933" s="47"/>
      <c r="AV933" s="47"/>
      <c r="AW933" s="47"/>
      <c r="AX933" s="47"/>
      <c r="AY933" s="47"/>
      <c r="AZ933" s="47"/>
      <c r="BA933" s="47"/>
      <c r="BB933" s="47"/>
      <c r="BC933" s="47"/>
      <c r="BD933" s="47"/>
      <c r="BE933" s="47"/>
      <c r="BF933" s="47"/>
      <c r="BG933" s="47"/>
      <c r="BH933" s="47"/>
      <c r="BI933" s="47"/>
      <c r="BJ933" s="47"/>
      <c r="BK933" s="47"/>
      <c r="BL933" s="47"/>
      <c r="BM933" s="47"/>
      <c r="BN933" s="47"/>
      <c r="BO933" s="47"/>
      <c r="BP933" s="47"/>
      <c r="BQ933" s="47"/>
      <c r="BR933" s="47"/>
      <c r="BS933" s="47"/>
      <c r="BT933" s="47"/>
      <c r="BU933" s="47"/>
      <c r="BV933" s="47"/>
      <c r="BW933" s="47"/>
      <c r="BX933" s="47"/>
      <c r="BY933" s="47"/>
      <c r="BZ933" s="47"/>
      <c r="CA933" s="47"/>
      <c r="CB933" s="47"/>
      <c r="CC933" s="47"/>
      <c r="CD933" s="47"/>
      <c r="CE933" s="47"/>
      <c r="CF933" s="47"/>
      <c r="CG933" s="47"/>
      <c r="CH933" s="47"/>
      <c r="CI933" s="47"/>
      <c r="CJ933" s="47"/>
      <c r="CK933" s="47"/>
      <c r="CL933" s="47"/>
    </row>
    <row r="934" spans="1:90" ht="14.25">
      <c r="A934" s="167"/>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D934" s="50"/>
      <c r="AE934" s="50"/>
      <c r="AF934" s="50"/>
      <c r="AG934" s="50"/>
      <c r="AH934" s="50"/>
      <c r="AI934" s="50"/>
      <c r="AJ934" s="50"/>
      <c r="AK934" s="50"/>
      <c r="AL934" s="50"/>
      <c r="AM934" s="50"/>
      <c r="AN934" s="50"/>
      <c r="AO934" s="50"/>
      <c r="AP934" s="50"/>
      <c r="AQ934" s="47"/>
      <c r="AR934" s="47"/>
      <c r="AS934" s="47"/>
      <c r="AT934" s="47"/>
      <c r="AU934" s="47"/>
      <c r="AV934" s="47"/>
      <c r="AW934" s="47"/>
      <c r="AX934" s="47"/>
      <c r="AY934" s="47"/>
      <c r="AZ934" s="47"/>
      <c r="BA934" s="47"/>
      <c r="BB934" s="47"/>
      <c r="BC934" s="47"/>
      <c r="BD934" s="47"/>
      <c r="BE934" s="47"/>
      <c r="BF934" s="47"/>
      <c r="BG934" s="47"/>
      <c r="BH934" s="47"/>
      <c r="BI934" s="47"/>
      <c r="BJ934" s="47"/>
      <c r="BK934" s="47"/>
      <c r="BL934" s="47"/>
      <c r="BM934" s="47"/>
      <c r="BN934" s="47"/>
      <c r="BO934" s="47"/>
      <c r="BP934" s="47"/>
      <c r="BQ934" s="47"/>
      <c r="BR934" s="47"/>
      <c r="BS934" s="47"/>
      <c r="BT934" s="47"/>
      <c r="BU934" s="47"/>
      <c r="BV934" s="47"/>
      <c r="BW934" s="47"/>
      <c r="BX934" s="47"/>
      <c r="BY934" s="47"/>
      <c r="BZ934" s="47"/>
      <c r="CA934" s="47"/>
      <c r="CB934" s="47"/>
      <c r="CC934" s="47"/>
      <c r="CD934" s="47"/>
      <c r="CE934" s="47"/>
      <c r="CF934" s="47"/>
      <c r="CG934" s="47"/>
      <c r="CH934" s="47"/>
      <c r="CI934" s="47"/>
      <c r="CJ934" s="47"/>
      <c r="CK934" s="47"/>
      <c r="CL934" s="47"/>
    </row>
    <row r="935" spans="1:90" ht="14.25">
      <c r="A935" s="167"/>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D935" s="50"/>
      <c r="AE935" s="50"/>
      <c r="AF935" s="50"/>
      <c r="AG935" s="50"/>
      <c r="AH935" s="50"/>
      <c r="AI935" s="50"/>
      <c r="AJ935" s="50"/>
      <c r="AK935" s="50"/>
      <c r="AL935" s="50"/>
      <c r="AM935" s="50"/>
      <c r="AN935" s="50"/>
      <c r="AO935" s="50"/>
      <c r="AP935" s="50"/>
      <c r="AQ935" s="47"/>
      <c r="AR935" s="47"/>
      <c r="AS935" s="47"/>
      <c r="AT935" s="47"/>
      <c r="AU935" s="47"/>
      <c r="AV935" s="47"/>
      <c r="AW935" s="47"/>
      <c r="AX935" s="47"/>
      <c r="AY935" s="47"/>
      <c r="AZ935" s="47"/>
      <c r="BA935" s="47"/>
      <c r="BB935" s="47"/>
      <c r="BC935" s="47"/>
      <c r="BD935" s="47"/>
      <c r="BE935" s="47"/>
      <c r="BF935" s="47"/>
      <c r="BG935" s="47"/>
      <c r="BH935" s="47"/>
      <c r="BI935" s="47"/>
      <c r="BJ935" s="47"/>
      <c r="BK935" s="47"/>
      <c r="BL935" s="47"/>
      <c r="BM935" s="47"/>
      <c r="BN935" s="47"/>
      <c r="BO935" s="47"/>
      <c r="BP935" s="47"/>
      <c r="BQ935" s="47"/>
      <c r="BR935" s="47"/>
      <c r="BS935" s="47"/>
      <c r="BT935" s="47"/>
      <c r="BU935" s="47"/>
      <c r="BV935" s="47"/>
      <c r="BW935" s="47"/>
      <c r="BX935" s="47"/>
      <c r="BY935" s="47"/>
      <c r="BZ935" s="47"/>
      <c r="CA935" s="47"/>
      <c r="CB935" s="47"/>
      <c r="CC935" s="47"/>
      <c r="CD935" s="47"/>
      <c r="CE935" s="47"/>
      <c r="CF935" s="47"/>
      <c r="CG935" s="47"/>
      <c r="CH935" s="47"/>
      <c r="CI935" s="47"/>
      <c r="CJ935" s="47"/>
      <c r="CK935" s="47"/>
      <c r="CL935" s="47"/>
    </row>
    <row r="936" spans="1:90" ht="14.25">
      <c r="A936" s="167"/>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D936" s="50"/>
      <c r="AE936" s="50"/>
      <c r="AF936" s="50"/>
      <c r="AG936" s="50"/>
      <c r="AH936" s="50"/>
      <c r="AI936" s="50"/>
      <c r="AJ936" s="50"/>
      <c r="AK936" s="50"/>
      <c r="AL936" s="50"/>
      <c r="AM936" s="50"/>
      <c r="AN936" s="50"/>
      <c r="AO936" s="50"/>
      <c r="AP936" s="50"/>
      <c r="AQ936" s="47"/>
      <c r="AR936" s="47"/>
      <c r="AS936" s="47"/>
      <c r="AT936" s="47"/>
      <c r="AU936" s="47"/>
      <c r="AV936" s="47"/>
      <c r="AW936" s="47"/>
      <c r="AX936" s="47"/>
      <c r="AY936" s="47"/>
      <c r="AZ936" s="47"/>
      <c r="BA936" s="47"/>
      <c r="BB936" s="47"/>
      <c r="BC936" s="47"/>
      <c r="BD936" s="47"/>
      <c r="BE936" s="47"/>
      <c r="BF936" s="47"/>
      <c r="BG936" s="47"/>
      <c r="BH936" s="47"/>
      <c r="BI936" s="47"/>
      <c r="BJ936" s="47"/>
      <c r="BK936" s="47"/>
      <c r="BL936" s="47"/>
      <c r="BM936" s="47"/>
      <c r="BN936" s="47"/>
      <c r="BO936" s="47"/>
      <c r="BP936" s="47"/>
      <c r="BQ936" s="47"/>
      <c r="BR936" s="47"/>
      <c r="BS936" s="47"/>
      <c r="BT936" s="47"/>
      <c r="BU936" s="47"/>
      <c r="BV936" s="47"/>
      <c r="BW936" s="47"/>
      <c r="BX936" s="47"/>
      <c r="BY936" s="47"/>
      <c r="BZ936" s="47"/>
      <c r="CA936" s="47"/>
      <c r="CB936" s="47"/>
      <c r="CC936" s="47"/>
      <c r="CD936" s="47"/>
      <c r="CE936" s="47"/>
      <c r="CF936" s="47"/>
      <c r="CG936" s="47"/>
      <c r="CH936" s="47"/>
      <c r="CI936" s="47"/>
      <c r="CJ936" s="47"/>
      <c r="CK936" s="47"/>
      <c r="CL936" s="47"/>
    </row>
    <row r="937" spans="1:90" ht="14.25">
      <c r="A937" s="167"/>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D937" s="50"/>
      <c r="AE937" s="50"/>
      <c r="AF937" s="50"/>
      <c r="AG937" s="50"/>
      <c r="AH937" s="50"/>
      <c r="AI937" s="50"/>
      <c r="AJ937" s="50"/>
      <c r="AK937" s="50"/>
      <c r="AL937" s="50"/>
      <c r="AM937" s="50"/>
      <c r="AN937" s="50"/>
      <c r="AO937" s="50"/>
      <c r="AP937" s="50"/>
      <c r="AQ937" s="47"/>
      <c r="AR937" s="47"/>
      <c r="AS937" s="47"/>
      <c r="AT937" s="47"/>
      <c r="AU937" s="47"/>
      <c r="AV937" s="47"/>
      <c r="AW937" s="47"/>
      <c r="AX937" s="47"/>
      <c r="AY937" s="47"/>
      <c r="AZ937" s="47"/>
      <c r="BA937" s="47"/>
      <c r="BB937" s="47"/>
      <c r="BC937" s="47"/>
      <c r="BD937" s="47"/>
      <c r="BE937" s="47"/>
      <c r="BF937" s="47"/>
      <c r="BG937" s="47"/>
      <c r="BH937" s="47"/>
      <c r="BI937" s="47"/>
      <c r="BJ937" s="47"/>
      <c r="BK937" s="47"/>
      <c r="BL937" s="47"/>
      <c r="BM937" s="47"/>
      <c r="BN937" s="47"/>
      <c r="BO937" s="47"/>
      <c r="BP937" s="47"/>
      <c r="BQ937" s="47"/>
      <c r="BR937" s="47"/>
      <c r="BS937" s="47"/>
      <c r="BT937" s="47"/>
      <c r="BU937" s="47"/>
      <c r="BV937" s="47"/>
      <c r="BW937" s="47"/>
      <c r="BX937" s="47"/>
      <c r="BY937" s="47"/>
      <c r="BZ937" s="47"/>
      <c r="CA937" s="47"/>
      <c r="CB937" s="47"/>
      <c r="CC937" s="47"/>
      <c r="CD937" s="47"/>
      <c r="CE937" s="47"/>
      <c r="CF937" s="47"/>
      <c r="CG937" s="47"/>
      <c r="CH937" s="47"/>
      <c r="CI937" s="47"/>
      <c r="CJ937" s="47"/>
      <c r="CK937" s="47"/>
      <c r="CL937" s="47"/>
    </row>
    <row r="938" spans="1:90" ht="14.25">
      <c r="A938" s="167"/>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D938" s="50"/>
      <c r="AE938" s="50"/>
      <c r="AF938" s="50"/>
      <c r="AG938" s="50"/>
      <c r="AH938" s="50"/>
      <c r="AI938" s="50"/>
      <c r="AJ938" s="50"/>
      <c r="AK938" s="50"/>
      <c r="AL938" s="50"/>
      <c r="AM938" s="50"/>
      <c r="AN938" s="50"/>
      <c r="AO938" s="50"/>
      <c r="AP938" s="50"/>
      <c r="AQ938" s="47"/>
      <c r="AR938" s="47"/>
      <c r="AS938" s="47"/>
      <c r="AT938" s="47"/>
      <c r="AU938" s="47"/>
      <c r="AV938" s="47"/>
      <c r="AW938" s="47"/>
      <c r="AX938" s="47"/>
      <c r="AY938" s="47"/>
      <c r="AZ938" s="47"/>
      <c r="BA938" s="47"/>
      <c r="BB938" s="47"/>
      <c r="BC938" s="47"/>
      <c r="BD938" s="47"/>
      <c r="BE938" s="47"/>
      <c r="BF938" s="47"/>
      <c r="BG938" s="47"/>
      <c r="BH938" s="47"/>
      <c r="BI938" s="47"/>
      <c r="BJ938" s="47"/>
      <c r="BK938" s="47"/>
      <c r="BL938" s="47"/>
      <c r="BM938" s="47"/>
      <c r="BN938" s="47"/>
      <c r="BO938" s="47"/>
      <c r="BP938" s="47"/>
      <c r="BQ938" s="47"/>
      <c r="BR938" s="47"/>
      <c r="BS938" s="47"/>
      <c r="BT938" s="47"/>
      <c r="BU938" s="47"/>
      <c r="BV938" s="47"/>
      <c r="BW938" s="47"/>
      <c r="BX938" s="47"/>
      <c r="BY938" s="47"/>
      <c r="BZ938" s="47"/>
      <c r="CA938" s="47"/>
      <c r="CB938" s="47"/>
      <c r="CC938" s="47"/>
      <c r="CD938" s="47"/>
      <c r="CE938" s="47"/>
      <c r="CF938" s="47"/>
      <c r="CG938" s="47"/>
      <c r="CH938" s="47"/>
      <c r="CI938" s="47"/>
      <c r="CJ938" s="47"/>
      <c r="CK938" s="47"/>
      <c r="CL938" s="47"/>
    </row>
    <row r="939" spans="1:90" ht="14.25">
      <c r="A939" s="167"/>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D939" s="50"/>
      <c r="AE939" s="50"/>
      <c r="AF939" s="50"/>
      <c r="AG939" s="50"/>
      <c r="AH939" s="50"/>
      <c r="AI939" s="50"/>
      <c r="AJ939" s="50"/>
      <c r="AK939" s="50"/>
      <c r="AL939" s="50"/>
      <c r="AM939" s="50"/>
      <c r="AN939" s="50"/>
      <c r="AO939" s="50"/>
      <c r="AP939" s="50"/>
      <c r="AQ939" s="47"/>
      <c r="AR939" s="47"/>
      <c r="AS939" s="47"/>
      <c r="AT939" s="47"/>
      <c r="AU939" s="47"/>
      <c r="AV939" s="47"/>
      <c r="AW939" s="47"/>
      <c r="AX939" s="47"/>
      <c r="AY939" s="47"/>
      <c r="AZ939" s="47"/>
      <c r="BA939" s="47"/>
      <c r="BB939" s="47"/>
      <c r="BC939" s="47"/>
      <c r="BD939" s="47"/>
      <c r="BE939" s="47"/>
      <c r="BF939" s="47"/>
      <c r="BG939" s="47"/>
      <c r="BH939" s="47"/>
      <c r="BI939" s="47"/>
      <c r="BJ939" s="47"/>
      <c r="BK939" s="47"/>
      <c r="BL939" s="47"/>
      <c r="BM939" s="47"/>
      <c r="BN939" s="47"/>
      <c r="BO939" s="47"/>
      <c r="BP939" s="47"/>
      <c r="BQ939" s="47"/>
      <c r="BR939" s="47"/>
      <c r="BS939" s="47"/>
      <c r="BT939" s="47"/>
      <c r="BU939" s="47"/>
      <c r="BV939" s="47"/>
      <c r="BW939" s="47"/>
      <c r="BX939" s="47"/>
      <c r="BY939" s="47"/>
      <c r="BZ939" s="47"/>
      <c r="CA939" s="47"/>
      <c r="CB939" s="47"/>
      <c r="CC939" s="47"/>
      <c r="CD939" s="47"/>
      <c r="CE939" s="47"/>
      <c r="CF939" s="47"/>
      <c r="CG939" s="47"/>
      <c r="CH939" s="47"/>
      <c r="CI939" s="47"/>
      <c r="CJ939" s="47"/>
      <c r="CK939" s="47"/>
      <c r="CL939" s="47"/>
    </row>
    <row r="940" spans="1:90" ht="14.25">
      <c r="A940" s="167"/>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D940" s="50"/>
      <c r="AE940" s="50"/>
      <c r="AF940" s="50"/>
      <c r="AG940" s="50"/>
      <c r="AH940" s="50"/>
      <c r="AI940" s="50"/>
      <c r="AJ940" s="50"/>
      <c r="AK940" s="50"/>
      <c r="AL940" s="50"/>
      <c r="AM940" s="50"/>
      <c r="AN940" s="50"/>
      <c r="AO940" s="50"/>
      <c r="AP940" s="50"/>
      <c r="AQ940" s="47"/>
      <c r="AR940" s="47"/>
      <c r="AS940" s="47"/>
      <c r="AT940" s="47"/>
      <c r="AU940" s="47"/>
      <c r="AV940" s="47"/>
      <c r="AW940" s="47"/>
      <c r="AX940" s="47"/>
      <c r="AY940" s="47"/>
      <c r="AZ940" s="47"/>
      <c r="BA940" s="47"/>
      <c r="BB940" s="47"/>
      <c r="BC940" s="47"/>
      <c r="BD940" s="47"/>
      <c r="BE940" s="47"/>
      <c r="BF940" s="47"/>
      <c r="BG940" s="47"/>
      <c r="BH940" s="47"/>
      <c r="BI940" s="47"/>
      <c r="BJ940" s="47"/>
      <c r="BK940" s="47"/>
      <c r="BL940" s="47"/>
      <c r="BM940" s="47"/>
      <c r="BN940" s="47"/>
      <c r="BO940" s="47"/>
      <c r="BP940" s="47"/>
      <c r="BQ940" s="47"/>
      <c r="BR940" s="47"/>
      <c r="BS940" s="47"/>
      <c r="BT940" s="47"/>
      <c r="BU940" s="47"/>
      <c r="BV940" s="47"/>
      <c r="BW940" s="47"/>
      <c r="BX940" s="47"/>
      <c r="BY940" s="47"/>
      <c r="BZ940" s="47"/>
      <c r="CA940" s="47"/>
      <c r="CB940" s="47"/>
      <c r="CC940" s="47"/>
      <c r="CD940" s="47"/>
      <c r="CE940" s="47"/>
      <c r="CF940" s="47"/>
      <c r="CG940" s="47"/>
      <c r="CH940" s="47"/>
      <c r="CI940" s="47"/>
      <c r="CJ940" s="47"/>
      <c r="CK940" s="47"/>
      <c r="CL940" s="47"/>
    </row>
    <row r="941" spans="1:90" ht="14.25">
      <c r="A941" s="167"/>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D941" s="50"/>
      <c r="AE941" s="50"/>
      <c r="AF941" s="50"/>
      <c r="AG941" s="50"/>
      <c r="AH941" s="50"/>
      <c r="AI941" s="50"/>
      <c r="AJ941" s="50"/>
      <c r="AK941" s="50"/>
      <c r="AL941" s="50"/>
      <c r="AM941" s="50"/>
      <c r="AN941" s="50"/>
      <c r="AO941" s="50"/>
      <c r="AP941" s="50"/>
      <c r="AQ941" s="47"/>
      <c r="AR941" s="47"/>
      <c r="AS941" s="47"/>
      <c r="AT941" s="47"/>
      <c r="AU941" s="47"/>
      <c r="AV941" s="47"/>
      <c r="AW941" s="47"/>
      <c r="AX941" s="47"/>
      <c r="AY941" s="47"/>
      <c r="AZ941" s="47"/>
      <c r="BA941" s="47"/>
      <c r="BB941" s="47"/>
      <c r="BC941" s="47"/>
      <c r="BD941" s="47"/>
      <c r="BE941" s="47"/>
      <c r="BF941" s="47"/>
      <c r="BG941" s="47"/>
      <c r="BH941" s="47"/>
      <c r="BI941" s="47"/>
      <c r="BJ941" s="47"/>
      <c r="BK941" s="47"/>
      <c r="BL941" s="47"/>
      <c r="BM941" s="47"/>
      <c r="BN941" s="47"/>
      <c r="BO941" s="47"/>
      <c r="BP941" s="47"/>
      <c r="BQ941" s="47"/>
      <c r="BR941" s="47"/>
      <c r="BS941" s="47"/>
      <c r="BT941" s="47"/>
      <c r="BU941" s="47"/>
      <c r="BV941" s="47"/>
      <c r="BW941" s="47"/>
      <c r="BX941" s="47"/>
      <c r="BY941" s="47"/>
      <c r="BZ941" s="47"/>
      <c r="CA941" s="47"/>
      <c r="CB941" s="47"/>
      <c r="CC941" s="47"/>
      <c r="CD941" s="47"/>
      <c r="CE941" s="47"/>
      <c r="CF941" s="47"/>
      <c r="CG941" s="47"/>
      <c r="CH941" s="47"/>
      <c r="CI941" s="47"/>
      <c r="CJ941" s="47"/>
      <c r="CK941" s="47"/>
      <c r="CL941" s="47"/>
    </row>
    <row r="942" spans="1:90" ht="14.25">
      <c r="A942" s="167"/>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D942" s="50"/>
      <c r="AE942" s="50"/>
      <c r="AF942" s="50"/>
      <c r="AG942" s="50"/>
      <c r="AH942" s="50"/>
      <c r="AI942" s="50"/>
      <c r="AJ942" s="50"/>
      <c r="AK942" s="50"/>
      <c r="AL942" s="50"/>
      <c r="AM942" s="50"/>
      <c r="AN942" s="50"/>
      <c r="AO942" s="50"/>
      <c r="AP942" s="50"/>
      <c r="AQ942" s="47"/>
      <c r="AR942" s="47"/>
      <c r="AS942" s="47"/>
      <c r="AT942" s="47"/>
      <c r="AU942" s="47"/>
      <c r="AV942" s="47"/>
      <c r="AW942" s="47"/>
      <c r="AX942" s="47"/>
      <c r="AY942" s="47"/>
      <c r="AZ942" s="47"/>
      <c r="BA942" s="47"/>
      <c r="BB942" s="47"/>
      <c r="BC942" s="47"/>
      <c r="BD942" s="47"/>
      <c r="BE942" s="47"/>
      <c r="BF942" s="47"/>
      <c r="BG942" s="47"/>
      <c r="BH942" s="47"/>
      <c r="BI942" s="47"/>
      <c r="BJ942" s="47"/>
      <c r="BK942" s="47"/>
      <c r="BL942" s="47"/>
      <c r="BM942" s="47"/>
      <c r="BN942" s="47"/>
      <c r="BO942" s="47"/>
      <c r="BP942" s="47"/>
      <c r="BQ942" s="47"/>
      <c r="BR942" s="47"/>
      <c r="BS942" s="47"/>
      <c r="BT942" s="47"/>
      <c r="BU942" s="47"/>
      <c r="BV942" s="47"/>
      <c r="BW942" s="47"/>
      <c r="BX942" s="47"/>
      <c r="BY942" s="47"/>
      <c r="BZ942" s="47"/>
      <c r="CA942" s="47"/>
      <c r="CB942" s="47"/>
      <c r="CC942" s="47"/>
      <c r="CD942" s="47"/>
      <c r="CE942" s="47"/>
      <c r="CF942" s="47"/>
      <c r="CG942" s="47"/>
      <c r="CH942" s="47"/>
      <c r="CI942" s="47"/>
      <c r="CJ942" s="47"/>
      <c r="CK942" s="47"/>
      <c r="CL942" s="47"/>
    </row>
    <row r="943" spans="1:90" ht="14.25">
      <c r="A943" s="167"/>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D943" s="50"/>
      <c r="AE943" s="50"/>
      <c r="AF943" s="50"/>
      <c r="AG943" s="50"/>
      <c r="AH943" s="50"/>
      <c r="AI943" s="50"/>
      <c r="AJ943" s="50"/>
      <c r="AK943" s="50"/>
      <c r="AL943" s="50"/>
      <c r="AM943" s="50"/>
      <c r="AN943" s="50"/>
      <c r="AO943" s="50"/>
      <c r="AP943" s="50"/>
      <c r="AQ943" s="47"/>
      <c r="AR943" s="47"/>
      <c r="AS943" s="47"/>
      <c r="AT943" s="47"/>
      <c r="AU943" s="47"/>
      <c r="AV943" s="47"/>
      <c r="AW943" s="47"/>
      <c r="AX943" s="47"/>
      <c r="AY943" s="47"/>
      <c r="AZ943" s="47"/>
      <c r="BA943" s="47"/>
      <c r="BB943" s="47"/>
      <c r="BC943" s="47"/>
      <c r="BD943" s="47"/>
      <c r="BE943" s="47"/>
      <c r="BF943" s="47"/>
      <c r="BG943" s="47"/>
      <c r="BH943" s="47"/>
      <c r="BI943" s="47"/>
      <c r="BJ943" s="47"/>
      <c r="BK943" s="47"/>
      <c r="BL943" s="47"/>
      <c r="BM943" s="47"/>
      <c r="BN943" s="47"/>
      <c r="BO943" s="47"/>
      <c r="BP943" s="47"/>
      <c r="BQ943" s="47"/>
      <c r="BR943" s="47"/>
      <c r="BS943" s="47"/>
      <c r="BT943" s="47"/>
      <c r="BU943" s="47"/>
      <c r="BV943" s="47"/>
      <c r="BW943" s="47"/>
      <c r="BX943" s="47"/>
      <c r="BY943" s="47"/>
      <c r="BZ943" s="47"/>
      <c r="CA943" s="47"/>
      <c r="CB943" s="47"/>
      <c r="CC943" s="47"/>
      <c r="CD943" s="47"/>
      <c r="CE943" s="47"/>
      <c r="CF943" s="47"/>
      <c r="CG943" s="47"/>
      <c r="CH943" s="47"/>
      <c r="CI943" s="47"/>
      <c r="CJ943" s="47"/>
      <c r="CK943" s="47"/>
      <c r="CL943" s="47"/>
    </row>
    <row r="944" spans="1:90" ht="14.25">
      <c r="A944" s="167"/>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D944" s="50"/>
      <c r="AE944" s="50"/>
      <c r="AF944" s="50"/>
      <c r="AG944" s="50"/>
      <c r="AH944" s="50"/>
      <c r="AI944" s="50"/>
      <c r="AJ944" s="50"/>
      <c r="AK944" s="50"/>
      <c r="AL944" s="50"/>
      <c r="AM944" s="50"/>
      <c r="AN944" s="50"/>
      <c r="AO944" s="50"/>
      <c r="AP944" s="50"/>
      <c r="AQ944" s="47"/>
      <c r="AR944" s="47"/>
      <c r="AS944" s="47"/>
      <c r="AT944" s="47"/>
      <c r="AU944" s="47"/>
      <c r="AV944" s="47"/>
      <c r="AW944" s="47"/>
      <c r="AX944" s="47"/>
      <c r="AY944" s="47"/>
      <c r="AZ944" s="47"/>
      <c r="BA944" s="47"/>
      <c r="BB944" s="47"/>
      <c r="BC944" s="47"/>
      <c r="BD944" s="47"/>
      <c r="BE944" s="47"/>
      <c r="BF944" s="47"/>
      <c r="BG944" s="47"/>
      <c r="BH944" s="47"/>
      <c r="BI944" s="47"/>
      <c r="BJ944" s="47"/>
      <c r="BK944" s="47"/>
      <c r="BL944" s="47"/>
      <c r="BM944" s="47"/>
      <c r="BN944" s="47"/>
      <c r="BO944" s="47"/>
      <c r="BP944" s="47"/>
      <c r="BQ944" s="47"/>
      <c r="BR944" s="47"/>
      <c r="BS944" s="47"/>
      <c r="BT944" s="47"/>
      <c r="BU944" s="47"/>
      <c r="BV944" s="47"/>
      <c r="BW944" s="47"/>
      <c r="BX944" s="47"/>
      <c r="BY944" s="47"/>
      <c r="BZ944" s="47"/>
      <c r="CA944" s="47"/>
      <c r="CB944" s="47"/>
      <c r="CC944" s="47"/>
      <c r="CD944" s="47"/>
      <c r="CE944" s="47"/>
      <c r="CF944" s="47"/>
      <c r="CG944" s="47"/>
      <c r="CH944" s="47"/>
      <c r="CI944" s="47"/>
      <c r="CJ944" s="47"/>
      <c r="CK944" s="47"/>
      <c r="CL944" s="47"/>
    </row>
    <row r="945" spans="1:90" ht="14.25">
      <c r="A945" s="167"/>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D945" s="50"/>
      <c r="AE945" s="50"/>
      <c r="AF945" s="50"/>
      <c r="AG945" s="50"/>
      <c r="AH945" s="50"/>
      <c r="AI945" s="50"/>
      <c r="AJ945" s="50"/>
      <c r="AK945" s="50"/>
      <c r="AL945" s="50"/>
      <c r="AM945" s="50"/>
      <c r="AN945" s="50"/>
      <c r="AO945" s="50"/>
      <c r="AP945" s="50"/>
      <c r="AQ945" s="47"/>
      <c r="AR945" s="47"/>
      <c r="AS945" s="47"/>
      <c r="AT945" s="47"/>
      <c r="AU945" s="47"/>
      <c r="AV945" s="47"/>
      <c r="AW945" s="47"/>
      <c r="AX945" s="47"/>
      <c r="AY945" s="47"/>
      <c r="AZ945" s="47"/>
      <c r="BA945" s="47"/>
      <c r="BB945" s="47"/>
      <c r="BC945" s="47"/>
      <c r="BD945" s="47"/>
      <c r="BE945" s="47"/>
      <c r="BF945" s="47"/>
      <c r="BG945" s="47"/>
      <c r="BH945" s="47"/>
      <c r="BI945" s="47"/>
      <c r="BJ945" s="47"/>
      <c r="BK945" s="47"/>
      <c r="BL945" s="47"/>
      <c r="BM945" s="47"/>
      <c r="BN945" s="47"/>
      <c r="BO945" s="47"/>
      <c r="BP945" s="47"/>
      <c r="BQ945" s="47"/>
      <c r="BR945" s="47"/>
      <c r="BS945" s="47"/>
      <c r="BT945" s="47"/>
      <c r="BU945" s="47"/>
      <c r="BV945" s="47"/>
      <c r="BW945" s="47"/>
      <c r="BX945" s="47"/>
      <c r="BY945" s="47"/>
      <c r="BZ945" s="47"/>
      <c r="CA945" s="47"/>
      <c r="CB945" s="47"/>
      <c r="CC945" s="47"/>
      <c r="CD945" s="47"/>
      <c r="CE945" s="47"/>
      <c r="CF945" s="47"/>
      <c r="CG945" s="47"/>
      <c r="CH945" s="47"/>
      <c r="CI945" s="47"/>
      <c r="CJ945" s="47"/>
      <c r="CK945" s="47"/>
      <c r="CL945" s="47"/>
    </row>
    <row r="946" spans="1:90" ht="14.25">
      <c r="A946" s="167"/>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D946" s="50"/>
      <c r="AE946" s="50"/>
      <c r="AF946" s="50"/>
      <c r="AG946" s="50"/>
      <c r="AH946" s="50"/>
      <c r="AI946" s="50"/>
      <c r="AJ946" s="50"/>
      <c r="AK946" s="50"/>
      <c r="AL946" s="50"/>
      <c r="AM946" s="50"/>
      <c r="AN946" s="50"/>
      <c r="AO946" s="50"/>
      <c r="AP946" s="50"/>
      <c r="AQ946" s="47"/>
      <c r="AR946" s="47"/>
      <c r="AS946" s="47"/>
      <c r="AT946" s="47"/>
      <c r="AU946" s="47"/>
      <c r="AV946" s="47"/>
      <c r="AW946" s="47"/>
      <c r="AX946" s="47"/>
      <c r="AY946" s="47"/>
      <c r="AZ946" s="47"/>
      <c r="BA946" s="47"/>
      <c r="BB946" s="47"/>
      <c r="BC946" s="47"/>
      <c r="BD946" s="47"/>
      <c r="BE946" s="47"/>
      <c r="BF946" s="47"/>
      <c r="BG946" s="47"/>
      <c r="BH946" s="47"/>
      <c r="BI946" s="47"/>
      <c r="BJ946" s="47"/>
      <c r="BK946" s="47"/>
      <c r="BL946" s="47"/>
      <c r="BM946" s="47"/>
      <c r="BN946" s="47"/>
      <c r="BO946" s="47"/>
      <c r="BP946" s="47"/>
      <c r="BQ946" s="47"/>
      <c r="BR946" s="47"/>
      <c r="BS946" s="47"/>
      <c r="BT946" s="47"/>
      <c r="BU946" s="47"/>
      <c r="BV946" s="47"/>
      <c r="BW946" s="47"/>
      <c r="BX946" s="47"/>
      <c r="BY946" s="47"/>
      <c r="BZ946" s="47"/>
      <c r="CA946" s="47"/>
      <c r="CB946" s="47"/>
      <c r="CC946" s="47"/>
      <c r="CD946" s="47"/>
      <c r="CE946" s="47"/>
      <c r="CF946" s="47"/>
      <c r="CG946" s="47"/>
      <c r="CH946" s="47"/>
      <c r="CI946" s="47"/>
      <c r="CJ946" s="47"/>
      <c r="CK946" s="47"/>
      <c r="CL946" s="47"/>
    </row>
    <row r="947" spans="1:90" ht="14.25">
      <c r="A947" s="167"/>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D947" s="50"/>
      <c r="AE947" s="50"/>
      <c r="AF947" s="50"/>
      <c r="AG947" s="50"/>
      <c r="AH947" s="50"/>
      <c r="AI947" s="50"/>
      <c r="AJ947" s="50"/>
      <c r="AK947" s="50"/>
      <c r="AL947" s="50"/>
      <c r="AM947" s="50"/>
      <c r="AN947" s="50"/>
      <c r="AO947" s="50"/>
      <c r="AP947" s="50"/>
      <c r="AQ947" s="47"/>
      <c r="AR947" s="47"/>
      <c r="AS947" s="47"/>
      <c r="AT947" s="47"/>
      <c r="AU947" s="47"/>
      <c r="AV947" s="47"/>
      <c r="AW947" s="47"/>
      <c r="AX947" s="47"/>
      <c r="AY947" s="47"/>
      <c r="AZ947" s="47"/>
      <c r="BA947" s="47"/>
      <c r="BB947" s="47"/>
      <c r="BC947" s="47"/>
      <c r="BD947" s="47"/>
      <c r="BE947" s="47"/>
      <c r="BF947" s="47"/>
      <c r="BG947" s="47"/>
      <c r="BH947" s="47"/>
      <c r="BI947" s="47"/>
      <c r="BJ947" s="47"/>
      <c r="BK947" s="47"/>
      <c r="BL947" s="47"/>
      <c r="BM947" s="47"/>
      <c r="BN947" s="47"/>
      <c r="BO947" s="47"/>
      <c r="BP947" s="47"/>
      <c r="BQ947" s="47"/>
      <c r="BR947" s="47"/>
      <c r="BS947" s="47"/>
      <c r="BT947" s="47"/>
      <c r="BU947" s="47"/>
      <c r="BV947" s="47"/>
      <c r="BW947" s="47"/>
      <c r="BX947" s="47"/>
      <c r="BY947" s="47"/>
      <c r="BZ947" s="47"/>
      <c r="CA947" s="47"/>
      <c r="CB947" s="47"/>
      <c r="CC947" s="47"/>
      <c r="CD947" s="47"/>
      <c r="CE947" s="47"/>
      <c r="CF947" s="47"/>
      <c r="CG947" s="47"/>
      <c r="CH947" s="47"/>
      <c r="CI947" s="47"/>
      <c r="CJ947" s="47"/>
      <c r="CK947" s="47"/>
      <c r="CL947" s="47"/>
    </row>
    <row r="948" spans="1:90" ht="14.25">
      <c r="A948" s="167"/>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D948" s="50"/>
      <c r="AE948" s="50"/>
      <c r="AF948" s="50"/>
      <c r="AG948" s="50"/>
      <c r="AH948" s="50"/>
      <c r="AI948" s="50"/>
      <c r="AJ948" s="50"/>
      <c r="AK948" s="50"/>
      <c r="AL948" s="50"/>
      <c r="AM948" s="50"/>
      <c r="AN948" s="50"/>
      <c r="AO948" s="50"/>
      <c r="AP948" s="50"/>
      <c r="AQ948" s="47"/>
      <c r="AR948" s="47"/>
      <c r="AS948" s="47"/>
      <c r="AT948" s="47"/>
      <c r="AU948" s="47"/>
      <c r="AV948" s="47"/>
      <c r="AW948" s="47"/>
      <c r="AX948" s="47"/>
      <c r="AY948" s="47"/>
      <c r="AZ948" s="47"/>
      <c r="BA948" s="47"/>
      <c r="BB948" s="47"/>
      <c r="BC948" s="47"/>
      <c r="BD948" s="47"/>
      <c r="BE948" s="47"/>
      <c r="BF948" s="47"/>
      <c r="BG948" s="47"/>
      <c r="BH948" s="47"/>
      <c r="BI948" s="47"/>
      <c r="BJ948" s="47"/>
      <c r="BK948" s="47"/>
      <c r="BL948" s="47"/>
      <c r="BM948" s="47"/>
      <c r="BN948" s="47"/>
      <c r="BO948" s="47"/>
      <c r="BP948" s="47"/>
      <c r="BQ948" s="47"/>
      <c r="BR948" s="47"/>
      <c r="BS948" s="47"/>
      <c r="BT948" s="47"/>
      <c r="BU948" s="47"/>
      <c r="BV948" s="47"/>
      <c r="BW948" s="47"/>
      <c r="BX948" s="47"/>
      <c r="BY948" s="47"/>
      <c r="BZ948" s="47"/>
      <c r="CA948" s="47"/>
      <c r="CB948" s="47"/>
      <c r="CC948" s="47"/>
      <c r="CD948" s="47"/>
      <c r="CE948" s="47"/>
      <c r="CF948" s="47"/>
      <c r="CG948" s="47"/>
      <c r="CH948" s="47"/>
      <c r="CI948" s="47"/>
      <c r="CJ948" s="47"/>
      <c r="CK948" s="47"/>
      <c r="CL948" s="47"/>
    </row>
    <row r="949" spans="1:90" ht="14.25">
      <c r="A949" s="167"/>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D949" s="50"/>
      <c r="AE949" s="50"/>
      <c r="AF949" s="50"/>
      <c r="AG949" s="50"/>
      <c r="AH949" s="50"/>
      <c r="AI949" s="50"/>
      <c r="AJ949" s="50"/>
      <c r="AK949" s="50"/>
      <c r="AL949" s="50"/>
      <c r="AM949" s="50"/>
      <c r="AN949" s="50"/>
      <c r="AO949" s="50"/>
      <c r="AP949" s="50"/>
      <c r="AQ949" s="47"/>
      <c r="AR949" s="47"/>
      <c r="AS949" s="47"/>
      <c r="AT949" s="47"/>
      <c r="AU949" s="47"/>
      <c r="AV949" s="47"/>
      <c r="AW949" s="47"/>
      <c r="AX949" s="47"/>
      <c r="AY949" s="47"/>
      <c r="AZ949" s="47"/>
      <c r="BA949" s="47"/>
      <c r="BB949" s="47"/>
      <c r="BC949" s="47"/>
      <c r="BD949" s="47"/>
      <c r="BE949" s="47"/>
      <c r="BF949" s="47"/>
      <c r="BG949" s="47"/>
      <c r="BH949" s="47"/>
      <c r="BI949" s="47"/>
      <c r="BJ949" s="47"/>
      <c r="BK949" s="47"/>
      <c r="BL949" s="47"/>
      <c r="BM949" s="47"/>
      <c r="BN949" s="47"/>
      <c r="BO949" s="47"/>
      <c r="BP949" s="47"/>
      <c r="BQ949" s="47"/>
      <c r="BR949" s="47"/>
      <c r="BS949" s="47"/>
      <c r="BT949" s="47"/>
      <c r="BU949" s="47"/>
      <c r="BV949" s="47"/>
      <c r="BW949" s="47"/>
      <c r="BX949" s="47"/>
      <c r="BY949" s="47"/>
      <c r="BZ949" s="47"/>
      <c r="CA949" s="47"/>
      <c r="CB949" s="47"/>
      <c r="CC949" s="47"/>
      <c r="CD949" s="47"/>
      <c r="CE949" s="47"/>
      <c r="CF949" s="47"/>
      <c r="CG949" s="47"/>
      <c r="CH949" s="47"/>
      <c r="CI949" s="47"/>
      <c r="CJ949" s="47"/>
      <c r="CK949" s="47"/>
      <c r="CL949" s="47"/>
    </row>
    <row r="950" spans="1:90" ht="14.25">
      <c r="A950" s="167"/>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D950" s="50"/>
      <c r="AE950" s="50"/>
      <c r="AF950" s="50"/>
      <c r="AG950" s="50"/>
      <c r="AH950" s="50"/>
      <c r="AI950" s="50"/>
      <c r="AJ950" s="50"/>
      <c r="AK950" s="50"/>
      <c r="AL950" s="50"/>
      <c r="AM950" s="50"/>
      <c r="AN950" s="50"/>
      <c r="AO950" s="50"/>
      <c r="AP950" s="50"/>
      <c r="AQ950" s="47"/>
      <c r="AR950" s="47"/>
      <c r="AS950" s="47"/>
      <c r="AT950" s="47"/>
      <c r="AU950" s="47"/>
      <c r="AV950" s="47"/>
      <c r="AW950" s="47"/>
      <c r="AX950" s="47"/>
      <c r="AY950" s="47"/>
      <c r="AZ950" s="47"/>
      <c r="BA950" s="47"/>
      <c r="BB950" s="47"/>
      <c r="BC950" s="47"/>
      <c r="BD950" s="47"/>
      <c r="BE950" s="47"/>
      <c r="BF950" s="47"/>
      <c r="BG950" s="47"/>
      <c r="BH950" s="47"/>
      <c r="BI950" s="47"/>
      <c r="BJ950" s="47"/>
      <c r="BK950" s="47"/>
      <c r="BL950" s="47"/>
      <c r="BM950" s="47"/>
      <c r="BN950" s="47"/>
      <c r="BO950" s="47"/>
      <c r="BP950" s="47"/>
      <c r="BQ950" s="47"/>
      <c r="BR950" s="47"/>
      <c r="BS950" s="47"/>
      <c r="BT950" s="47"/>
      <c r="BU950" s="47"/>
      <c r="BV950" s="47"/>
      <c r="BW950" s="47"/>
      <c r="BX950" s="47"/>
      <c r="BY950" s="47"/>
      <c r="BZ950" s="47"/>
      <c r="CA950" s="47"/>
      <c r="CB950" s="47"/>
      <c r="CC950" s="47"/>
      <c r="CD950" s="47"/>
      <c r="CE950" s="47"/>
      <c r="CF950" s="47"/>
      <c r="CG950" s="47"/>
      <c r="CH950" s="47"/>
      <c r="CI950" s="47"/>
      <c r="CJ950" s="47"/>
      <c r="CK950" s="47"/>
      <c r="CL950" s="47"/>
    </row>
    <row r="951" spans="1:90" ht="14.25">
      <c r="A951" s="167"/>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D951" s="50"/>
      <c r="AE951" s="50"/>
      <c r="AF951" s="50"/>
      <c r="AG951" s="50"/>
      <c r="AH951" s="50"/>
      <c r="AI951" s="50"/>
      <c r="AJ951" s="50"/>
      <c r="AK951" s="50"/>
      <c r="AL951" s="50"/>
      <c r="AM951" s="50"/>
      <c r="AN951" s="50"/>
      <c r="AO951" s="50"/>
      <c r="AP951" s="50"/>
      <c r="AQ951" s="47"/>
      <c r="AR951" s="47"/>
      <c r="AS951" s="47"/>
      <c r="AT951" s="47"/>
      <c r="AU951" s="47"/>
      <c r="AV951" s="47"/>
      <c r="AW951" s="47"/>
      <c r="AX951" s="47"/>
      <c r="AY951" s="47"/>
      <c r="AZ951" s="47"/>
      <c r="BA951" s="47"/>
      <c r="BB951" s="47"/>
      <c r="BC951" s="47"/>
      <c r="BD951" s="47"/>
      <c r="BE951" s="47"/>
      <c r="BF951" s="47"/>
      <c r="BG951" s="47"/>
      <c r="BH951" s="47"/>
      <c r="BI951" s="47"/>
      <c r="BJ951" s="47"/>
      <c r="BK951" s="47"/>
      <c r="BL951" s="47"/>
      <c r="BM951" s="47"/>
      <c r="BN951" s="47"/>
      <c r="BO951" s="47"/>
      <c r="BP951" s="47"/>
      <c r="BQ951" s="47"/>
      <c r="BR951" s="47"/>
      <c r="BS951" s="47"/>
      <c r="BT951" s="47"/>
      <c r="BU951" s="47"/>
      <c r="BV951" s="47"/>
      <c r="BW951" s="47"/>
      <c r="BX951" s="47"/>
      <c r="BY951" s="47"/>
      <c r="BZ951" s="47"/>
      <c r="CA951" s="47"/>
      <c r="CB951" s="47"/>
      <c r="CC951" s="47"/>
      <c r="CD951" s="47"/>
      <c r="CE951" s="47"/>
      <c r="CF951" s="47"/>
      <c r="CG951" s="47"/>
      <c r="CH951" s="47"/>
      <c r="CI951" s="47"/>
      <c r="CJ951" s="47"/>
      <c r="CK951" s="47"/>
      <c r="CL951" s="47"/>
    </row>
    <row r="952" spans="1:90" ht="14.25">
      <c r="A952" s="167"/>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D952" s="50"/>
      <c r="AE952" s="50"/>
      <c r="AF952" s="50"/>
      <c r="AG952" s="50"/>
      <c r="AH952" s="50"/>
      <c r="AI952" s="50"/>
      <c r="AJ952" s="50"/>
      <c r="AK952" s="50"/>
      <c r="AL952" s="50"/>
      <c r="AM952" s="50"/>
      <c r="AN952" s="50"/>
      <c r="AO952" s="50"/>
      <c r="AP952" s="50"/>
      <c r="AQ952" s="47"/>
      <c r="AR952" s="47"/>
      <c r="AS952" s="47"/>
      <c r="AT952" s="47"/>
      <c r="AU952" s="47"/>
      <c r="AV952" s="47"/>
      <c r="AW952" s="47"/>
      <c r="AX952" s="47"/>
      <c r="AY952" s="47"/>
      <c r="AZ952" s="47"/>
      <c r="BA952" s="47"/>
      <c r="BB952" s="47"/>
      <c r="BC952" s="47"/>
      <c r="BD952" s="47"/>
      <c r="BE952" s="47"/>
      <c r="BF952" s="47"/>
      <c r="BG952" s="47"/>
      <c r="BH952" s="47"/>
      <c r="BI952" s="47"/>
      <c r="BJ952" s="47"/>
      <c r="BK952" s="47"/>
      <c r="BL952" s="47"/>
      <c r="BM952" s="47"/>
      <c r="BN952" s="47"/>
      <c r="BO952" s="47"/>
      <c r="BP952" s="47"/>
      <c r="BQ952" s="47"/>
      <c r="BR952" s="47"/>
      <c r="BS952" s="47"/>
      <c r="BT952" s="47"/>
      <c r="BU952" s="47"/>
      <c r="BV952" s="47"/>
      <c r="BW952" s="47"/>
      <c r="BX952" s="47"/>
      <c r="BY952" s="47"/>
      <c r="BZ952" s="47"/>
      <c r="CA952" s="47"/>
      <c r="CB952" s="47"/>
      <c r="CC952" s="47"/>
      <c r="CD952" s="47"/>
      <c r="CE952" s="47"/>
      <c r="CF952" s="47"/>
      <c r="CG952" s="47"/>
      <c r="CH952" s="47"/>
      <c r="CI952" s="47"/>
      <c r="CJ952" s="47"/>
      <c r="CK952" s="47"/>
      <c r="CL952" s="47"/>
    </row>
    <row r="953" spans="1:90" ht="14.25">
      <c r="A953" s="167"/>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D953" s="50"/>
      <c r="AE953" s="50"/>
      <c r="AF953" s="50"/>
      <c r="AG953" s="50"/>
      <c r="AH953" s="50"/>
      <c r="AI953" s="50"/>
      <c r="AJ953" s="50"/>
      <c r="AK953" s="50"/>
      <c r="AL953" s="50"/>
      <c r="AM953" s="50"/>
      <c r="AN953" s="50"/>
      <c r="AO953" s="50"/>
      <c r="AP953" s="50"/>
      <c r="AQ953" s="47"/>
      <c r="AR953" s="47"/>
      <c r="AS953" s="47"/>
      <c r="AT953" s="47"/>
      <c r="AU953" s="47"/>
      <c r="AV953" s="47"/>
      <c r="AW953" s="47"/>
      <c r="AX953" s="47"/>
      <c r="AY953" s="47"/>
      <c r="AZ953" s="47"/>
      <c r="BA953" s="47"/>
      <c r="BB953" s="47"/>
      <c r="BC953" s="47"/>
      <c r="BD953" s="47"/>
      <c r="BE953" s="47"/>
      <c r="BF953" s="47"/>
      <c r="BG953" s="47"/>
      <c r="BH953" s="47"/>
      <c r="BI953" s="47"/>
      <c r="BJ953" s="47"/>
      <c r="BK953" s="47"/>
      <c r="BL953" s="47"/>
      <c r="BM953" s="47"/>
      <c r="BN953" s="47"/>
      <c r="BO953" s="47"/>
      <c r="BP953" s="47"/>
      <c r="BQ953" s="47"/>
      <c r="BR953" s="47"/>
      <c r="BS953" s="47"/>
      <c r="BT953" s="47"/>
      <c r="BU953" s="47"/>
      <c r="BV953" s="47"/>
      <c r="BW953" s="47"/>
      <c r="BX953" s="47"/>
      <c r="BY953" s="47"/>
      <c r="BZ953" s="47"/>
      <c r="CA953" s="47"/>
      <c r="CB953" s="47"/>
      <c r="CC953" s="47"/>
      <c r="CD953" s="47"/>
      <c r="CE953" s="47"/>
      <c r="CF953" s="47"/>
      <c r="CG953" s="47"/>
      <c r="CH953" s="47"/>
      <c r="CI953" s="47"/>
      <c r="CJ953" s="47"/>
      <c r="CK953" s="47"/>
      <c r="CL953" s="47"/>
    </row>
    <row r="954" spans="1:90" ht="14.25">
      <c r="A954" s="167"/>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D954" s="50"/>
      <c r="AE954" s="50"/>
      <c r="AF954" s="50"/>
      <c r="AG954" s="50"/>
      <c r="AH954" s="50"/>
      <c r="AI954" s="50"/>
      <c r="AJ954" s="50"/>
      <c r="AK954" s="50"/>
      <c r="AL954" s="50"/>
      <c r="AM954" s="50"/>
      <c r="AN954" s="50"/>
      <c r="AO954" s="50"/>
      <c r="AP954" s="50"/>
      <c r="AQ954" s="47"/>
      <c r="AR954" s="47"/>
      <c r="AS954" s="47"/>
      <c r="AT954" s="47"/>
      <c r="AU954" s="47"/>
      <c r="AV954" s="47"/>
      <c r="AW954" s="47"/>
      <c r="AX954" s="47"/>
      <c r="AY954" s="47"/>
      <c r="AZ954" s="47"/>
      <c r="BA954" s="47"/>
      <c r="BB954" s="47"/>
      <c r="BC954" s="47"/>
      <c r="BD954" s="47"/>
      <c r="BE954" s="47"/>
      <c r="BF954" s="47"/>
      <c r="BG954" s="47"/>
      <c r="BH954" s="47"/>
      <c r="BI954" s="47"/>
      <c r="BJ954" s="47"/>
      <c r="BK954" s="47"/>
      <c r="BL954" s="47"/>
      <c r="BM954" s="47"/>
      <c r="BN954" s="47"/>
      <c r="BO954" s="47"/>
      <c r="BP954" s="47"/>
      <c r="BQ954" s="47"/>
      <c r="BR954" s="47"/>
      <c r="BS954" s="47"/>
      <c r="BT954" s="47"/>
      <c r="BU954" s="47"/>
      <c r="BV954" s="47"/>
      <c r="BW954" s="47"/>
      <c r="BX954" s="47"/>
      <c r="BY954" s="47"/>
      <c r="BZ954" s="47"/>
      <c r="CA954" s="47"/>
      <c r="CB954" s="47"/>
      <c r="CC954" s="47"/>
      <c r="CD954" s="47"/>
      <c r="CE954" s="47"/>
      <c r="CF954" s="47"/>
      <c r="CG954" s="47"/>
      <c r="CH954" s="47"/>
      <c r="CI954" s="47"/>
      <c r="CJ954" s="47"/>
      <c r="CK954" s="47"/>
      <c r="CL954" s="47"/>
    </row>
    <row r="955" spans="1:90" ht="14.25">
      <c r="A955" s="167"/>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D955" s="50"/>
      <c r="AE955" s="50"/>
      <c r="AF955" s="50"/>
      <c r="AG955" s="50"/>
      <c r="AH955" s="50"/>
      <c r="AI955" s="50"/>
      <c r="AJ955" s="50"/>
      <c r="AK955" s="50"/>
      <c r="AL955" s="50"/>
      <c r="AM955" s="50"/>
      <c r="AN955" s="50"/>
      <c r="AO955" s="50"/>
      <c r="AP955" s="50"/>
      <c r="AQ955" s="47"/>
      <c r="AR955" s="47"/>
      <c r="AS955" s="47"/>
      <c r="AT955" s="47"/>
      <c r="AU955" s="47"/>
      <c r="AV955" s="47"/>
      <c r="AW955" s="47"/>
      <c r="AX955" s="47"/>
      <c r="AY955" s="47"/>
      <c r="AZ955" s="47"/>
      <c r="BA955" s="47"/>
      <c r="BB955" s="47"/>
      <c r="BC955" s="47"/>
      <c r="BD955" s="47"/>
      <c r="BE955" s="47"/>
      <c r="BF955" s="47"/>
      <c r="BG955" s="47"/>
      <c r="BH955" s="47"/>
      <c r="BI955" s="47"/>
      <c r="BJ955" s="47"/>
      <c r="BK955" s="47"/>
      <c r="BL955" s="47"/>
      <c r="BM955" s="47"/>
      <c r="BN955" s="47"/>
      <c r="BO955" s="47"/>
      <c r="BP955" s="47"/>
      <c r="BQ955" s="47"/>
      <c r="BR955" s="47"/>
      <c r="BS955" s="47"/>
      <c r="BT955" s="47"/>
      <c r="BU955" s="47"/>
      <c r="BV955" s="47"/>
      <c r="BW955" s="47"/>
      <c r="BX955" s="47"/>
      <c r="BY955" s="47"/>
      <c r="BZ955" s="47"/>
      <c r="CA955" s="47"/>
      <c r="CB955" s="47"/>
      <c r="CC955" s="47"/>
      <c r="CD955" s="47"/>
      <c r="CE955" s="47"/>
      <c r="CF955" s="47"/>
      <c r="CG955" s="47"/>
      <c r="CH955" s="47"/>
      <c r="CI955" s="47"/>
      <c r="CJ955" s="47"/>
      <c r="CK955" s="47"/>
      <c r="CL955" s="47"/>
    </row>
    <row r="956" spans="1:90" ht="14.25">
      <c r="A956" s="167"/>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D956" s="50"/>
      <c r="AE956" s="50"/>
      <c r="AF956" s="50"/>
      <c r="AG956" s="50"/>
      <c r="AH956" s="50"/>
      <c r="AI956" s="50"/>
      <c r="AJ956" s="50"/>
      <c r="AK956" s="50"/>
      <c r="AL956" s="50"/>
      <c r="AM956" s="50"/>
      <c r="AN956" s="50"/>
      <c r="AO956" s="50"/>
      <c r="AP956" s="50"/>
      <c r="AQ956" s="47"/>
      <c r="AR956" s="47"/>
      <c r="AS956" s="47"/>
      <c r="AT956" s="47"/>
      <c r="AU956" s="47"/>
      <c r="AV956" s="47"/>
      <c r="AW956" s="47"/>
      <c r="AX956" s="47"/>
      <c r="AY956" s="47"/>
      <c r="AZ956" s="47"/>
      <c r="BA956" s="47"/>
      <c r="BB956" s="47"/>
      <c r="BC956" s="47"/>
      <c r="BD956" s="47"/>
      <c r="BE956" s="47"/>
      <c r="BF956" s="47"/>
      <c r="BG956" s="47"/>
      <c r="BH956" s="47"/>
      <c r="BI956" s="47"/>
      <c r="BJ956" s="47"/>
      <c r="BK956" s="47"/>
      <c r="BL956" s="47"/>
      <c r="BM956" s="47"/>
      <c r="BN956" s="47"/>
      <c r="BO956" s="47"/>
      <c r="BP956" s="47"/>
      <c r="BQ956" s="47"/>
      <c r="BR956" s="47"/>
      <c r="BS956" s="47"/>
      <c r="BT956" s="47"/>
      <c r="BU956" s="47"/>
      <c r="BV956" s="47"/>
      <c r="BW956" s="47"/>
      <c r="BX956" s="47"/>
      <c r="BY956" s="47"/>
      <c r="BZ956" s="47"/>
      <c r="CA956" s="47"/>
      <c r="CB956" s="47"/>
      <c r="CC956" s="47"/>
      <c r="CD956" s="47"/>
      <c r="CE956" s="47"/>
      <c r="CF956" s="47"/>
      <c r="CG956" s="47"/>
      <c r="CH956" s="47"/>
      <c r="CI956" s="47"/>
      <c r="CJ956" s="47"/>
      <c r="CK956" s="47"/>
      <c r="CL956" s="47"/>
    </row>
    <row r="957" spans="1:90" ht="14.25">
      <c r="A957" s="167"/>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D957" s="50"/>
      <c r="AE957" s="50"/>
      <c r="AF957" s="50"/>
      <c r="AG957" s="50"/>
      <c r="AH957" s="50"/>
      <c r="AI957" s="50"/>
      <c r="AJ957" s="50"/>
      <c r="AK957" s="50"/>
      <c r="AL957" s="50"/>
      <c r="AM957" s="50"/>
      <c r="AN957" s="50"/>
      <c r="AO957" s="50"/>
      <c r="AP957" s="50"/>
      <c r="AQ957" s="47"/>
      <c r="AR957" s="47"/>
      <c r="AS957" s="47"/>
      <c r="AT957" s="47"/>
      <c r="AU957" s="47"/>
      <c r="AV957" s="47"/>
      <c r="AW957" s="47"/>
      <c r="AX957" s="47"/>
      <c r="AY957" s="47"/>
      <c r="AZ957" s="47"/>
      <c r="BA957" s="47"/>
      <c r="BB957" s="47"/>
      <c r="BC957" s="47"/>
      <c r="BD957" s="47"/>
      <c r="BE957" s="47"/>
      <c r="BF957" s="47"/>
      <c r="BG957" s="47"/>
      <c r="BH957" s="47"/>
      <c r="BI957" s="47"/>
      <c r="BJ957" s="47"/>
      <c r="BK957" s="47"/>
      <c r="BL957" s="47"/>
      <c r="BM957" s="47"/>
      <c r="BN957" s="47"/>
      <c r="BO957" s="47"/>
      <c r="BP957" s="47"/>
      <c r="BQ957" s="47"/>
      <c r="BR957" s="47"/>
      <c r="BS957" s="47"/>
      <c r="BT957" s="47"/>
      <c r="BU957" s="47"/>
      <c r="BV957" s="47"/>
      <c r="BW957" s="47"/>
      <c r="BX957" s="47"/>
      <c r="BY957" s="47"/>
      <c r="BZ957" s="47"/>
      <c r="CA957" s="47"/>
      <c r="CB957" s="47"/>
      <c r="CC957" s="47"/>
      <c r="CD957" s="47"/>
      <c r="CE957" s="47"/>
      <c r="CF957" s="47"/>
      <c r="CG957" s="47"/>
      <c r="CH957" s="47"/>
      <c r="CI957" s="47"/>
      <c r="CJ957" s="47"/>
      <c r="CK957" s="47"/>
      <c r="CL957" s="47"/>
    </row>
    <row r="958" spans="1:90" ht="14.25">
      <c r="A958" s="167"/>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D958" s="50"/>
      <c r="AE958" s="50"/>
      <c r="AF958" s="50"/>
      <c r="AG958" s="50"/>
      <c r="AH958" s="50"/>
      <c r="AI958" s="50"/>
      <c r="AJ958" s="50"/>
      <c r="AK958" s="50"/>
      <c r="AL958" s="50"/>
      <c r="AM958" s="50"/>
      <c r="AN958" s="50"/>
      <c r="AO958" s="50"/>
      <c r="AP958" s="50"/>
      <c r="AQ958" s="47"/>
      <c r="AR958" s="47"/>
      <c r="AS958" s="47"/>
      <c r="AT958" s="47"/>
      <c r="AU958" s="47"/>
      <c r="AV958" s="47"/>
      <c r="AW958" s="47"/>
      <c r="AX958" s="47"/>
      <c r="AY958" s="47"/>
      <c r="AZ958" s="47"/>
      <c r="BA958" s="47"/>
      <c r="BB958" s="47"/>
      <c r="BC958" s="47"/>
      <c r="BD958" s="47"/>
      <c r="BE958" s="47"/>
      <c r="BF958" s="47"/>
      <c r="BG958" s="47"/>
      <c r="BH958" s="47"/>
      <c r="BI958" s="47"/>
      <c r="BJ958" s="47"/>
      <c r="BK958" s="47"/>
      <c r="BL958" s="47"/>
      <c r="BM958" s="47"/>
      <c r="BN958" s="47"/>
      <c r="BO958" s="47"/>
      <c r="BP958" s="47"/>
      <c r="BQ958" s="47"/>
      <c r="BR958" s="47"/>
      <c r="BS958" s="47"/>
      <c r="BT958" s="47"/>
      <c r="BU958" s="47"/>
      <c r="BV958" s="47"/>
      <c r="BW958" s="47"/>
      <c r="BX958" s="47"/>
      <c r="BY958" s="47"/>
      <c r="BZ958" s="47"/>
      <c r="CA958" s="47"/>
      <c r="CB958" s="47"/>
      <c r="CC958" s="47"/>
      <c r="CD958" s="47"/>
      <c r="CE958" s="47"/>
      <c r="CF958" s="47"/>
      <c r="CG958" s="47"/>
      <c r="CH958" s="47"/>
      <c r="CI958" s="47"/>
      <c r="CJ958" s="47"/>
      <c r="CK958" s="47"/>
      <c r="CL958" s="47"/>
    </row>
    <row r="959" spans="1:90" ht="14.25">
      <c r="A959" s="167"/>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D959" s="50"/>
      <c r="AE959" s="50"/>
      <c r="AF959" s="50"/>
      <c r="AG959" s="50"/>
      <c r="AH959" s="50"/>
      <c r="AI959" s="50"/>
      <c r="AJ959" s="50"/>
      <c r="AK959" s="50"/>
      <c r="AL959" s="50"/>
      <c r="AM959" s="50"/>
      <c r="AN959" s="50"/>
      <c r="AO959" s="50"/>
      <c r="AP959" s="50"/>
      <c r="AQ959" s="47"/>
      <c r="AR959" s="47"/>
      <c r="AS959" s="47"/>
      <c r="AT959" s="47"/>
      <c r="AU959" s="47"/>
      <c r="AV959" s="47"/>
      <c r="AW959" s="47"/>
      <c r="AX959" s="47"/>
      <c r="AY959" s="47"/>
      <c r="AZ959" s="47"/>
      <c r="BA959" s="47"/>
      <c r="BB959" s="47"/>
      <c r="BC959" s="47"/>
      <c r="BD959" s="47"/>
      <c r="BE959" s="47"/>
      <c r="BF959" s="47"/>
      <c r="BG959" s="47"/>
      <c r="BH959" s="47"/>
      <c r="BI959" s="47"/>
      <c r="BJ959" s="47"/>
      <c r="BK959" s="47"/>
      <c r="BL959" s="47"/>
      <c r="BM959" s="47"/>
      <c r="BN959" s="47"/>
      <c r="BO959" s="47"/>
      <c r="BP959" s="47"/>
      <c r="BQ959" s="47"/>
      <c r="BR959" s="47"/>
      <c r="BS959" s="47"/>
      <c r="BT959" s="47"/>
      <c r="BU959" s="47"/>
      <c r="BV959" s="47"/>
      <c r="BW959" s="47"/>
      <c r="BX959" s="47"/>
      <c r="BY959" s="47"/>
      <c r="BZ959" s="47"/>
      <c r="CA959" s="47"/>
      <c r="CB959" s="47"/>
      <c r="CC959" s="47"/>
      <c r="CD959" s="47"/>
      <c r="CE959" s="47"/>
      <c r="CF959" s="47"/>
      <c r="CG959" s="47"/>
      <c r="CH959" s="47"/>
      <c r="CI959" s="47"/>
      <c r="CJ959" s="47"/>
      <c r="CK959" s="47"/>
      <c r="CL959" s="47"/>
    </row>
    <row r="960" spans="1:90" ht="14.25">
      <c r="A960" s="167"/>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D960" s="50"/>
      <c r="AE960" s="50"/>
      <c r="AF960" s="50"/>
      <c r="AG960" s="50"/>
      <c r="AH960" s="50"/>
      <c r="AI960" s="50"/>
      <c r="AJ960" s="50"/>
      <c r="AK960" s="50"/>
      <c r="AL960" s="50"/>
      <c r="AM960" s="50"/>
      <c r="AN960" s="50"/>
      <c r="AO960" s="50"/>
      <c r="AP960" s="50"/>
      <c r="AQ960" s="47"/>
      <c r="AR960" s="47"/>
      <c r="AS960" s="47"/>
      <c r="AT960" s="47"/>
      <c r="AU960" s="47"/>
      <c r="AV960" s="47"/>
      <c r="AW960" s="47"/>
      <c r="AX960" s="47"/>
      <c r="AY960" s="47"/>
      <c r="AZ960" s="47"/>
      <c r="BA960" s="47"/>
      <c r="BB960" s="47"/>
      <c r="BC960" s="47"/>
      <c r="BD960" s="47"/>
      <c r="BE960" s="47"/>
      <c r="BF960" s="47"/>
      <c r="BG960" s="47"/>
      <c r="BH960" s="47"/>
      <c r="BI960" s="47"/>
      <c r="BJ960" s="47"/>
      <c r="BK960" s="47"/>
      <c r="BL960" s="47"/>
      <c r="BM960" s="47"/>
      <c r="BN960" s="47"/>
      <c r="BO960" s="47"/>
      <c r="BP960" s="47"/>
      <c r="BQ960" s="47"/>
      <c r="BR960" s="47"/>
      <c r="BS960" s="47"/>
      <c r="BT960" s="47"/>
      <c r="BU960" s="47"/>
      <c r="BV960" s="47"/>
      <c r="BW960" s="47"/>
      <c r="BX960" s="47"/>
      <c r="BY960" s="47"/>
      <c r="BZ960" s="47"/>
      <c r="CA960" s="47"/>
      <c r="CB960" s="47"/>
      <c r="CC960" s="47"/>
      <c r="CD960" s="47"/>
      <c r="CE960" s="47"/>
      <c r="CF960" s="47"/>
      <c r="CG960" s="47"/>
      <c r="CH960" s="47"/>
      <c r="CI960" s="47"/>
      <c r="CJ960" s="47"/>
      <c r="CK960" s="47"/>
      <c r="CL960" s="47"/>
    </row>
    <row r="961" spans="1:90" ht="14.25">
      <c r="A961" s="167"/>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D961" s="50"/>
      <c r="AE961" s="50"/>
      <c r="AF961" s="50"/>
      <c r="AG961" s="50"/>
      <c r="AH961" s="50"/>
      <c r="AI961" s="50"/>
      <c r="AJ961" s="50"/>
      <c r="AK961" s="50"/>
      <c r="AL961" s="50"/>
      <c r="AM961" s="50"/>
      <c r="AN961" s="50"/>
      <c r="AO961" s="50"/>
      <c r="AP961" s="50"/>
      <c r="AQ961" s="47"/>
      <c r="AR961" s="47"/>
      <c r="AS961" s="47"/>
      <c r="AT961" s="47"/>
      <c r="AU961" s="47"/>
      <c r="AV961" s="47"/>
      <c r="AW961" s="47"/>
      <c r="AX961" s="47"/>
      <c r="AY961" s="47"/>
      <c r="AZ961" s="47"/>
      <c r="BA961" s="47"/>
      <c r="BB961" s="47"/>
      <c r="BC961" s="47"/>
      <c r="BD961" s="47"/>
      <c r="BE961" s="47"/>
      <c r="BF961" s="47"/>
      <c r="BG961" s="47"/>
      <c r="BH961" s="47"/>
      <c r="BI961" s="47"/>
      <c r="BJ961" s="47"/>
      <c r="BK961" s="47"/>
      <c r="BL961" s="47"/>
      <c r="BM961" s="47"/>
      <c r="BN961" s="47"/>
      <c r="BO961" s="47"/>
      <c r="BP961" s="47"/>
      <c r="BQ961" s="47"/>
      <c r="BR961" s="47"/>
      <c r="BS961" s="47"/>
      <c r="BT961" s="47"/>
      <c r="BU961" s="47"/>
      <c r="BV961" s="47"/>
      <c r="BW961" s="47"/>
      <c r="BX961" s="47"/>
      <c r="BY961" s="47"/>
      <c r="BZ961" s="47"/>
      <c r="CA961" s="47"/>
      <c r="CB961" s="47"/>
      <c r="CC961" s="47"/>
      <c r="CD961" s="47"/>
      <c r="CE961" s="47"/>
      <c r="CF961" s="47"/>
      <c r="CG961" s="47"/>
      <c r="CH961" s="47"/>
      <c r="CI961" s="47"/>
      <c r="CJ961" s="47"/>
      <c r="CK961" s="47"/>
      <c r="CL961" s="47"/>
    </row>
    <row r="962" spans="1:90" ht="14.25">
      <c r="A962" s="167"/>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D962" s="50"/>
      <c r="AE962" s="50"/>
      <c r="AF962" s="50"/>
      <c r="AG962" s="50"/>
      <c r="AH962" s="50"/>
      <c r="AI962" s="50"/>
      <c r="AJ962" s="50"/>
      <c r="AK962" s="50"/>
      <c r="AL962" s="50"/>
      <c r="AM962" s="50"/>
      <c r="AN962" s="50"/>
      <c r="AO962" s="50"/>
      <c r="AP962" s="50"/>
      <c r="AQ962" s="47"/>
      <c r="AR962" s="47"/>
      <c r="AS962" s="47"/>
      <c r="AT962" s="47"/>
      <c r="AU962" s="47"/>
      <c r="AV962" s="47"/>
      <c r="AW962" s="47"/>
      <c r="AX962" s="47"/>
      <c r="AY962" s="47"/>
      <c r="AZ962" s="47"/>
      <c r="BA962" s="47"/>
      <c r="BB962" s="47"/>
      <c r="BC962" s="47"/>
      <c r="BD962" s="47"/>
      <c r="BE962" s="47"/>
      <c r="BF962" s="47"/>
      <c r="BG962" s="47"/>
      <c r="BH962" s="47"/>
      <c r="BI962" s="47"/>
      <c r="BJ962" s="47"/>
      <c r="BK962" s="47"/>
      <c r="BL962" s="47"/>
      <c r="BM962" s="47"/>
      <c r="BN962" s="47"/>
      <c r="BO962" s="47"/>
      <c r="BP962" s="47"/>
      <c r="BQ962" s="47"/>
      <c r="BR962" s="47"/>
      <c r="BS962" s="47"/>
      <c r="BT962" s="47"/>
      <c r="BU962" s="47"/>
      <c r="BV962" s="47"/>
      <c r="BW962" s="47"/>
      <c r="BX962" s="47"/>
      <c r="BY962" s="47"/>
      <c r="BZ962" s="47"/>
      <c r="CA962" s="47"/>
      <c r="CB962" s="47"/>
      <c r="CC962" s="47"/>
      <c r="CD962" s="47"/>
      <c r="CE962" s="47"/>
      <c r="CF962" s="47"/>
      <c r="CG962" s="47"/>
      <c r="CH962" s="47"/>
      <c r="CI962" s="47"/>
      <c r="CJ962" s="47"/>
      <c r="CK962" s="47"/>
      <c r="CL962" s="47"/>
    </row>
    <row r="963" spans="1:90" ht="14.25">
      <c r="A963" s="167"/>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D963" s="50"/>
      <c r="AE963" s="50"/>
      <c r="AF963" s="50"/>
      <c r="AG963" s="50"/>
      <c r="AH963" s="50"/>
      <c r="AI963" s="50"/>
      <c r="AJ963" s="50"/>
      <c r="AK963" s="50"/>
      <c r="AL963" s="50"/>
      <c r="AM963" s="50"/>
      <c r="AN963" s="50"/>
      <c r="AO963" s="50"/>
      <c r="AP963" s="50"/>
      <c r="AQ963" s="47"/>
      <c r="AR963" s="47"/>
      <c r="AS963" s="47"/>
      <c r="AT963" s="47"/>
      <c r="AU963" s="47"/>
      <c r="AV963" s="47"/>
      <c r="AW963" s="47"/>
      <c r="AX963" s="47"/>
      <c r="AY963" s="47"/>
      <c r="AZ963" s="47"/>
      <c r="BA963" s="47"/>
      <c r="BB963" s="47"/>
      <c r="BC963" s="47"/>
      <c r="BD963" s="47"/>
      <c r="BE963" s="47"/>
      <c r="BF963" s="47"/>
      <c r="BG963" s="47"/>
      <c r="BH963" s="47"/>
      <c r="BI963" s="47"/>
      <c r="BJ963" s="47"/>
      <c r="BK963" s="47"/>
      <c r="BL963" s="47"/>
      <c r="BM963" s="47"/>
      <c r="BN963" s="47"/>
      <c r="BO963" s="47"/>
      <c r="BP963" s="47"/>
      <c r="BQ963" s="47"/>
      <c r="BR963" s="47"/>
      <c r="BS963" s="47"/>
      <c r="BT963" s="47"/>
      <c r="BU963" s="47"/>
      <c r="BV963" s="47"/>
      <c r="BW963" s="47"/>
      <c r="BX963" s="47"/>
      <c r="BY963" s="47"/>
      <c r="BZ963" s="47"/>
      <c r="CA963" s="47"/>
      <c r="CB963" s="47"/>
      <c r="CC963" s="47"/>
      <c r="CD963" s="47"/>
      <c r="CE963" s="47"/>
      <c r="CF963" s="47"/>
      <c r="CG963" s="47"/>
      <c r="CH963" s="47"/>
      <c r="CI963" s="47"/>
      <c r="CJ963" s="47"/>
      <c r="CK963" s="47"/>
      <c r="CL963" s="47"/>
    </row>
    <row r="964" spans="1:90" ht="14.25">
      <c r="A964" s="167"/>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D964" s="50"/>
      <c r="AE964" s="50"/>
      <c r="AF964" s="50"/>
      <c r="AG964" s="50"/>
      <c r="AH964" s="50"/>
      <c r="AI964" s="50"/>
      <c r="AJ964" s="50"/>
      <c r="AK964" s="50"/>
      <c r="AL964" s="50"/>
      <c r="AM964" s="50"/>
      <c r="AN964" s="50"/>
      <c r="AO964" s="50"/>
      <c r="AP964" s="50"/>
      <c r="AQ964" s="47"/>
      <c r="AR964" s="47"/>
      <c r="AS964" s="47"/>
      <c r="AT964" s="47"/>
      <c r="AU964" s="47"/>
      <c r="AV964" s="47"/>
      <c r="AW964" s="47"/>
      <c r="AX964" s="47"/>
      <c r="AY964" s="47"/>
      <c r="AZ964" s="47"/>
      <c r="BA964" s="47"/>
      <c r="BB964" s="47"/>
      <c r="BC964" s="47"/>
      <c r="BD964" s="47"/>
      <c r="BE964" s="47"/>
      <c r="BF964" s="47"/>
      <c r="BG964" s="47"/>
      <c r="BH964" s="47"/>
      <c r="BI964" s="47"/>
      <c r="BJ964" s="47"/>
      <c r="BK964" s="47"/>
      <c r="BL964" s="47"/>
      <c r="BM964" s="47"/>
      <c r="BN964" s="47"/>
      <c r="BO964" s="47"/>
      <c r="BP964" s="47"/>
      <c r="BQ964" s="47"/>
      <c r="BR964" s="47"/>
      <c r="BS964" s="47"/>
      <c r="BT964" s="47"/>
      <c r="BU964" s="47"/>
      <c r="BV964" s="47"/>
      <c r="BW964" s="47"/>
      <c r="BX964" s="47"/>
      <c r="BY964" s="47"/>
      <c r="BZ964" s="47"/>
      <c r="CA964" s="47"/>
      <c r="CB964" s="47"/>
      <c r="CC964" s="47"/>
      <c r="CD964" s="47"/>
      <c r="CE964" s="47"/>
      <c r="CF964" s="47"/>
      <c r="CG964" s="47"/>
      <c r="CH964" s="47"/>
      <c r="CI964" s="47"/>
      <c r="CJ964" s="47"/>
      <c r="CK964" s="47"/>
      <c r="CL964" s="47"/>
    </row>
    <row r="965" spans="1:90" ht="14.25">
      <c r="A965" s="167"/>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D965" s="50"/>
      <c r="AE965" s="50"/>
      <c r="AF965" s="50"/>
      <c r="AG965" s="50"/>
      <c r="AH965" s="50"/>
      <c r="AI965" s="50"/>
      <c r="AJ965" s="50"/>
      <c r="AK965" s="50"/>
      <c r="AL965" s="50"/>
      <c r="AM965" s="50"/>
      <c r="AN965" s="50"/>
      <c r="AO965" s="50"/>
      <c r="AP965" s="50"/>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c r="BU965" s="47"/>
      <c r="BV965" s="47"/>
      <c r="BW965" s="47"/>
      <c r="BX965" s="47"/>
      <c r="BY965" s="47"/>
      <c r="BZ965" s="47"/>
      <c r="CA965" s="47"/>
      <c r="CB965" s="47"/>
      <c r="CC965" s="47"/>
      <c r="CD965" s="47"/>
      <c r="CE965" s="47"/>
      <c r="CF965" s="47"/>
      <c r="CG965" s="47"/>
      <c r="CH965" s="47"/>
      <c r="CI965" s="47"/>
      <c r="CJ965" s="47"/>
      <c r="CK965" s="47"/>
      <c r="CL965" s="47"/>
    </row>
    <row r="966" spans="1:90" ht="14.25">
      <c r="A966" s="167"/>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D966" s="50"/>
      <c r="AE966" s="50"/>
      <c r="AF966" s="50"/>
      <c r="AG966" s="50"/>
      <c r="AH966" s="50"/>
      <c r="AI966" s="50"/>
      <c r="AJ966" s="50"/>
      <c r="AK966" s="50"/>
      <c r="AL966" s="50"/>
      <c r="AM966" s="50"/>
      <c r="AN966" s="50"/>
      <c r="AO966" s="50"/>
      <c r="AP966" s="50"/>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c r="BU966" s="47"/>
      <c r="BV966" s="47"/>
      <c r="BW966" s="47"/>
      <c r="BX966" s="47"/>
      <c r="BY966" s="47"/>
      <c r="BZ966" s="47"/>
      <c r="CA966" s="47"/>
      <c r="CB966" s="47"/>
      <c r="CC966" s="47"/>
      <c r="CD966" s="47"/>
      <c r="CE966" s="47"/>
      <c r="CF966" s="47"/>
      <c r="CG966" s="47"/>
      <c r="CH966" s="47"/>
      <c r="CI966" s="47"/>
      <c r="CJ966" s="47"/>
      <c r="CK966" s="47"/>
      <c r="CL966" s="47"/>
    </row>
    <row r="967" spans="1:90" ht="14.25">
      <c r="A967" s="167"/>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D967" s="50"/>
      <c r="AE967" s="50"/>
      <c r="AF967" s="50"/>
      <c r="AG967" s="50"/>
      <c r="AH967" s="50"/>
      <c r="AI967" s="50"/>
      <c r="AJ967" s="50"/>
      <c r="AK967" s="50"/>
      <c r="AL967" s="50"/>
      <c r="AM967" s="50"/>
      <c r="AN967" s="50"/>
      <c r="AO967" s="50"/>
      <c r="AP967" s="50"/>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c r="BU967" s="47"/>
      <c r="BV967" s="47"/>
      <c r="BW967" s="47"/>
      <c r="BX967" s="47"/>
      <c r="BY967" s="47"/>
      <c r="BZ967" s="47"/>
      <c r="CA967" s="47"/>
      <c r="CB967" s="47"/>
      <c r="CC967" s="47"/>
      <c r="CD967" s="47"/>
      <c r="CE967" s="47"/>
      <c r="CF967" s="47"/>
      <c r="CG967" s="47"/>
      <c r="CH967" s="47"/>
      <c r="CI967" s="47"/>
      <c r="CJ967" s="47"/>
      <c r="CK967" s="47"/>
      <c r="CL967" s="47"/>
    </row>
    <row r="968" spans="1:90" ht="14.25">
      <c r="A968" s="167"/>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D968" s="50"/>
      <c r="AE968" s="50"/>
      <c r="AF968" s="50"/>
      <c r="AG968" s="50"/>
      <c r="AH968" s="50"/>
      <c r="AI968" s="50"/>
      <c r="AJ968" s="50"/>
      <c r="AK968" s="50"/>
      <c r="AL968" s="50"/>
      <c r="AM968" s="50"/>
      <c r="AN968" s="50"/>
      <c r="AO968" s="50"/>
      <c r="AP968" s="50"/>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c r="BU968" s="47"/>
      <c r="BV968" s="47"/>
      <c r="BW968" s="47"/>
      <c r="BX968" s="47"/>
      <c r="BY968" s="47"/>
      <c r="BZ968" s="47"/>
      <c r="CA968" s="47"/>
      <c r="CB968" s="47"/>
      <c r="CC968" s="47"/>
      <c r="CD968" s="47"/>
      <c r="CE968" s="47"/>
      <c r="CF968" s="47"/>
      <c r="CG968" s="47"/>
      <c r="CH968" s="47"/>
      <c r="CI968" s="47"/>
      <c r="CJ968" s="47"/>
      <c r="CK968" s="47"/>
      <c r="CL968" s="47"/>
    </row>
    <row r="969" spans="1:90" ht="14.25">
      <c r="A969" s="167"/>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D969" s="50"/>
      <c r="AE969" s="50"/>
      <c r="AF969" s="50"/>
      <c r="AG969" s="50"/>
      <c r="AH969" s="50"/>
      <c r="AI969" s="50"/>
      <c r="AJ969" s="50"/>
      <c r="AK969" s="50"/>
      <c r="AL969" s="50"/>
      <c r="AM969" s="50"/>
      <c r="AN969" s="50"/>
      <c r="AO969" s="50"/>
      <c r="AP969" s="50"/>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c r="BU969" s="47"/>
      <c r="BV969" s="47"/>
      <c r="BW969" s="47"/>
      <c r="BX969" s="47"/>
      <c r="BY969" s="47"/>
      <c r="BZ969" s="47"/>
      <c r="CA969" s="47"/>
      <c r="CB969" s="47"/>
      <c r="CC969" s="47"/>
      <c r="CD969" s="47"/>
      <c r="CE969" s="47"/>
      <c r="CF969" s="47"/>
      <c r="CG969" s="47"/>
      <c r="CH969" s="47"/>
      <c r="CI969" s="47"/>
      <c r="CJ969" s="47"/>
      <c r="CK969" s="47"/>
      <c r="CL969" s="47"/>
    </row>
    <row r="970" spans="1:90" ht="14.25">
      <c r="A970" s="167"/>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D970" s="50"/>
      <c r="AE970" s="50"/>
      <c r="AF970" s="50"/>
      <c r="AG970" s="50"/>
      <c r="AH970" s="50"/>
      <c r="AI970" s="50"/>
      <c r="AJ970" s="50"/>
      <c r="AK970" s="50"/>
      <c r="AL970" s="50"/>
      <c r="AM970" s="50"/>
      <c r="AN970" s="50"/>
      <c r="AO970" s="50"/>
      <c r="AP970" s="50"/>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c r="BU970" s="47"/>
      <c r="BV970" s="47"/>
      <c r="BW970" s="47"/>
      <c r="BX970" s="47"/>
      <c r="BY970" s="47"/>
      <c r="BZ970" s="47"/>
      <c r="CA970" s="47"/>
      <c r="CB970" s="47"/>
      <c r="CC970" s="47"/>
      <c r="CD970" s="47"/>
      <c r="CE970" s="47"/>
      <c r="CF970" s="47"/>
      <c r="CG970" s="47"/>
      <c r="CH970" s="47"/>
      <c r="CI970" s="47"/>
      <c r="CJ970" s="47"/>
      <c r="CK970" s="47"/>
      <c r="CL970" s="47"/>
    </row>
    <row r="971" spans="1:90" ht="14.25">
      <c r="A971" s="167"/>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D971" s="50"/>
      <c r="AE971" s="50"/>
      <c r="AF971" s="50"/>
      <c r="AG971" s="50"/>
      <c r="AH971" s="50"/>
      <c r="AI971" s="50"/>
      <c r="AJ971" s="50"/>
      <c r="AK971" s="50"/>
      <c r="AL971" s="50"/>
      <c r="AM971" s="50"/>
      <c r="AN971" s="50"/>
      <c r="AO971" s="50"/>
      <c r="AP971" s="50"/>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c r="BU971" s="47"/>
      <c r="BV971" s="47"/>
      <c r="BW971" s="47"/>
      <c r="BX971" s="47"/>
      <c r="BY971" s="47"/>
      <c r="BZ971" s="47"/>
      <c r="CA971" s="47"/>
      <c r="CB971" s="47"/>
      <c r="CC971" s="47"/>
      <c r="CD971" s="47"/>
      <c r="CE971" s="47"/>
      <c r="CF971" s="47"/>
      <c r="CG971" s="47"/>
      <c r="CH971" s="47"/>
      <c r="CI971" s="47"/>
      <c r="CJ971" s="47"/>
      <c r="CK971" s="47"/>
      <c r="CL971" s="47"/>
    </row>
    <row r="972" spans="1:90" ht="14.25">
      <c r="A972" s="167"/>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D972" s="50"/>
      <c r="AE972" s="50"/>
      <c r="AF972" s="50"/>
      <c r="AG972" s="50"/>
      <c r="AH972" s="50"/>
      <c r="AI972" s="50"/>
      <c r="AJ972" s="50"/>
      <c r="AK972" s="50"/>
      <c r="AL972" s="50"/>
      <c r="AM972" s="50"/>
      <c r="AN972" s="50"/>
      <c r="AO972" s="50"/>
      <c r="AP972" s="50"/>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c r="CF972" s="47"/>
      <c r="CG972" s="47"/>
      <c r="CH972" s="47"/>
      <c r="CI972" s="47"/>
      <c r="CJ972" s="47"/>
      <c r="CK972" s="47"/>
      <c r="CL972" s="47"/>
    </row>
    <row r="973" spans="1:90" ht="14.25">
      <c r="A973" s="167"/>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D973" s="50"/>
      <c r="AE973" s="50"/>
      <c r="AF973" s="50"/>
      <c r="AG973" s="50"/>
      <c r="AH973" s="50"/>
      <c r="AI973" s="50"/>
      <c r="AJ973" s="50"/>
      <c r="AK973" s="50"/>
      <c r="AL973" s="50"/>
      <c r="AM973" s="50"/>
      <c r="AN973" s="50"/>
      <c r="AO973" s="50"/>
      <c r="AP973" s="50"/>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c r="BU973" s="47"/>
      <c r="BV973" s="47"/>
      <c r="BW973" s="47"/>
      <c r="BX973" s="47"/>
      <c r="BY973" s="47"/>
      <c r="BZ973" s="47"/>
      <c r="CA973" s="47"/>
      <c r="CB973" s="47"/>
      <c r="CC973" s="47"/>
      <c r="CD973" s="47"/>
      <c r="CE973" s="47"/>
      <c r="CF973" s="47"/>
      <c r="CG973" s="47"/>
      <c r="CH973" s="47"/>
      <c r="CI973" s="47"/>
      <c r="CJ973" s="47"/>
      <c r="CK973" s="47"/>
      <c r="CL973" s="47"/>
    </row>
    <row r="974" spans="1:90" ht="14.25">
      <c r="A974" s="167"/>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D974" s="50"/>
      <c r="AE974" s="50"/>
      <c r="AF974" s="50"/>
      <c r="AG974" s="50"/>
      <c r="AH974" s="50"/>
      <c r="AI974" s="50"/>
      <c r="AJ974" s="50"/>
      <c r="AK974" s="50"/>
      <c r="AL974" s="50"/>
      <c r="AM974" s="50"/>
      <c r="AN974" s="50"/>
      <c r="AO974" s="50"/>
      <c r="AP974" s="50"/>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c r="BU974" s="47"/>
      <c r="BV974" s="47"/>
      <c r="BW974" s="47"/>
      <c r="BX974" s="47"/>
      <c r="BY974" s="47"/>
      <c r="BZ974" s="47"/>
      <c r="CA974" s="47"/>
      <c r="CB974" s="47"/>
      <c r="CC974" s="47"/>
      <c r="CD974" s="47"/>
      <c r="CE974" s="47"/>
      <c r="CF974" s="47"/>
      <c r="CG974" s="47"/>
      <c r="CH974" s="47"/>
      <c r="CI974" s="47"/>
      <c r="CJ974" s="47"/>
      <c r="CK974" s="47"/>
      <c r="CL974" s="47"/>
    </row>
    <row r="975" spans="1:90" ht="14.25">
      <c r="A975" s="167"/>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D975" s="50"/>
      <c r="AE975" s="50"/>
      <c r="AF975" s="50"/>
      <c r="AG975" s="50"/>
      <c r="AH975" s="50"/>
      <c r="AI975" s="50"/>
      <c r="AJ975" s="50"/>
      <c r="AK975" s="50"/>
      <c r="AL975" s="50"/>
      <c r="AM975" s="50"/>
      <c r="AN975" s="50"/>
      <c r="AO975" s="50"/>
      <c r="AP975" s="50"/>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c r="BU975" s="47"/>
      <c r="BV975" s="47"/>
      <c r="BW975" s="47"/>
      <c r="BX975" s="47"/>
      <c r="BY975" s="47"/>
      <c r="BZ975" s="47"/>
      <c r="CA975" s="47"/>
      <c r="CB975" s="47"/>
      <c r="CC975" s="47"/>
      <c r="CD975" s="47"/>
      <c r="CE975" s="47"/>
      <c r="CF975" s="47"/>
      <c r="CG975" s="47"/>
      <c r="CH975" s="47"/>
      <c r="CI975" s="47"/>
      <c r="CJ975" s="47"/>
      <c r="CK975" s="47"/>
      <c r="CL975" s="47"/>
    </row>
    <row r="976" spans="1:90" ht="14.25">
      <c r="A976" s="167"/>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D976" s="50"/>
      <c r="AE976" s="50"/>
      <c r="AF976" s="50"/>
      <c r="AG976" s="50"/>
      <c r="AH976" s="50"/>
      <c r="AI976" s="50"/>
      <c r="AJ976" s="50"/>
      <c r="AK976" s="50"/>
      <c r="AL976" s="50"/>
      <c r="AM976" s="50"/>
      <c r="AN976" s="50"/>
      <c r="AO976" s="50"/>
      <c r="AP976" s="50"/>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c r="BU976" s="47"/>
      <c r="BV976" s="47"/>
      <c r="BW976" s="47"/>
      <c r="BX976" s="47"/>
      <c r="BY976" s="47"/>
      <c r="BZ976" s="47"/>
      <c r="CA976" s="47"/>
      <c r="CB976" s="47"/>
      <c r="CC976" s="47"/>
      <c r="CD976" s="47"/>
      <c r="CE976" s="47"/>
      <c r="CF976" s="47"/>
      <c r="CG976" s="47"/>
      <c r="CH976" s="47"/>
      <c r="CI976" s="47"/>
      <c r="CJ976" s="47"/>
      <c r="CK976" s="47"/>
      <c r="CL976" s="47"/>
    </row>
    <row r="977" spans="1:90" ht="14.25">
      <c r="A977" s="167"/>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D977" s="50"/>
      <c r="AE977" s="50"/>
      <c r="AF977" s="50"/>
      <c r="AG977" s="50"/>
      <c r="AH977" s="50"/>
      <c r="AI977" s="50"/>
      <c r="AJ977" s="50"/>
      <c r="AK977" s="50"/>
      <c r="AL977" s="50"/>
      <c r="AM977" s="50"/>
      <c r="AN977" s="50"/>
      <c r="AO977" s="50"/>
      <c r="AP977" s="50"/>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c r="BU977" s="47"/>
      <c r="BV977" s="47"/>
      <c r="BW977" s="47"/>
      <c r="BX977" s="47"/>
      <c r="BY977" s="47"/>
      <c r="BZ977" s="47"/>
      <c r="CA977" s="47"/>
      <c r="CB977" s="47"/>
      <c r="CC977" s="47"/>
      <c r="CD977" s="47"/>
      <c r="CE977" s="47"/>
      <c r="CF977" s="47"/>
      <c r="CG977" s="47"/>
      <c r="CH977" s="47"/>
      <c r="CI977" s="47"/>
      <c r="CJ977" s="47"/>
      <c r="CK977" s="47"/>
      <c r="CL977" s="47"/>
    </row>
    <row r="978" spans="1:90" ht="14.25">
      <c r="A978" s="167"/>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D978" s="50"/>
      <c r="AE978" s="50"/>
      <c r="AF978" s="50"/>
      <c r="AG978" s="50"/>
      <c r="AH978" s="50"/>
      <c r="AI978" s="50"/>
      <c r="AJ978" s="50"/>
      <c r="AK978" s="50"/>
      <c r="AL978" s="50"/>
      <c r="AM978" s="50"/>
      <c r="AN978" s="50"/>
      <c r="AO978" s="50"/>
      <c r="AP978" s="50"/>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c r="CF978" s="47"/>
      <c r="CG978" s="47"/>
      <c r="CH978" s="47"/>
      <c r="CI978" s="47"/>
      <c r="CJ978" s="47"/>
      <c r="CK978" s="47"/>
      <c r="CL978" s="47"/>
    </row>
    <row r="979" spans="1:90" ht="14.25">
      <c r="A979" s="167"/>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D979" s="50"/>
      <c r="AE979" s="50"/>
      <c r="AF979" s="50"/>
      <c r="AG979" s="50"/>
      <c r="AH979" s="50"/>
      <c r="AI979" s="50"/>
      <c r="AJ979" s="50"/>
      <c r="AK979" s="50"/>
      <c r="AL979" s="50"/>
      <c r="AM979" s="50"/>
      <c r="AN979" s="50"/>
      <c r="AO979" s="50"/>
      <c r="AP979" s="50"/>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c r="BU979" s="47"/>
      <c r="BV979" s="47"/>
      <c r="BW979" s="47"/>
      <c r="BX979" s="47"/>
      <c r="BY979" s="47"/>
      <c r="BZ979" s="47"/>
      <c r="CA979" s="47"/>
      <c r="CB979" s="47"/>
      <c r="CC979" s="47"/>
      <c r="CD979" s="47"/>
      <c r="CE979" s="47"/>
      <c r="CF979" s="47"/>
      <c r="CG979" s="47"/>
      <c r="CH979" s="47"/>
      <c r="CI979" s="47"/>
      <c r="CJ979" s="47"/>
      <c r="CK979" s="47"/>
      <c r="CL979" s="47"/>
    </row>
    <row r="980" spans="1:90" ht="14.25">
      <c r="A980" s="167"/>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D980" s="50"/>
      <c r="AE980" s="50"/>
      <c r="AF980" s="50"/>
      <c r="AG980" s="50"/>
      <c r="AH980" s="50"/>
      <c r="AI980" s="50"/>
      <c r="AJ980" s="50"/>
      <c r="AK980" s="50"/>
      <c r="AL980" s="50"/>
      <c r="AM980" s="50"/>
      <c r="AN980" s="50"/>
      <c r="AO980" s="50"/>
      <c r="AP980" s="50"/>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c r="BU980" s="47"/>
      <c r="BV980" s="47"/>
      <c r="BW980" s="47"/>
      <c r="BX980" s="47"/>
      <c r="BY980" s="47"/>
      <c r="BZ980" s="47"/>
      <c r="CA980" s="47"/>
      <c r="CB980" s="47"/>
      <c r="CC980" s="47"/>
      <c r="CD980" s="47"/>
      <c r="CE980" s="47"/>
      <c r="CF980" s="47"/>
      <c r="CG980" s="47"/>
      <c r="CH980" s="47"/>
      <c r="CI980" s="47"/>
      <c r="CJ980" s="47"/>
      <c r="CK980" s="47"/>
      <c r="CL980" s="47"/>
    </row>
    <row r="981" spans="1:90" ht="14.25">
      <c r="A981" s="167"/>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D981" s="50"/>
      <c r="AE981" s="50"/>
      <c r="AF981" s="50"/>
      <c r="AG981" s="50"/>
      <c r="AH981" s="50"/>
      <c r="AI981" s="50"/>
      <c r="AJ981" s="50"/>
      <c r="AK981" s="50"/>
      <c r="AL981" s="50"/>
      <c r="AM981" s="50"/>
      <c r="AN981" s="50"/>
      <c r="AO981" s="50"/>
      <c r="AP981" s="50"/>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c r="BU981" s="47"/>
      <c r="BV981" s="47"/>
      <c r="BW981" s="47"/>
      <c r="BX981" s="47"/>
      <c r="BY981" s="47"/>
      <c r="BZ981" s="47"/>
      <c r="CA981" s="47"/>
      <c r="CB981" s="47"/>
      <c r="CC981" s="47"/>
      <c r="CD981" s="47"/>
      <c r="CE981" s="47"/>
      <c r="CF981" s="47"/>
      <c r="CG981" s="47"/>
      <c r="CH981" s="47"/>
      <c r="CI981" s="47"/>
      <c r="CJ981" s="47"/>
      <c r="CK981" s="47"/>
      <c r="CL981" s="47"/>
    </row>
    <row r="982" spans="1:90" ht="14.25">
      <c r="A982" s="167"/>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D982" s="50"/>
      <c r="AE982" s="50"/>
      <c r="AF982" s="50"/>
      <c r="AG982" s="50"/>
      <c r="AH982" s="50"/>
      <c r="AI982" s="50"/>
      <c r="AJ982" s="50"/>
      <c r="AK982" s="50"/>
      <c r="AL982" s="50"/>
      <c r="AM982" s="50"/>
      <c r="AN982" s="50"/>
      <c r="AO982" s="50"/>
      <c r="AP982" s="50"/>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c r="BU982" s="47"/>
      <c r="BV982" s="47"/>
      <c r="BW982" s="47"/>
      <c r="BX982" s="47"/>
      <c r="BY982" s="47"/>
      <c r="BZ982" s="47"/>
      <c r="CA982" s="47"/>
      <c r="CB982" s="47"/>
      <c r="CC982" s="47"/>
      <c r="CD982" s="47"/>
      <c r="CE982" s="47"/>
      <c r="CF982" s="47"/>
      <c r="CG982" s="47"/>
      <c r="CH982" s="47"/>
      <c r="CI982" s="47"/>
      <c r="CJ982" s="47"/>
      <c r="CK982" s="47"/>
      <c r="CL982" s="47"/>
    </row>
    <row r="983" spans="1:90" ht="14.25">
      <c r="A983" s="167"/>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D983" s="50"/>
      <c r="AE983" s="50"/>
      <c r="AF983" s="50"/>
      <c r="AG983" s="50"/>
      <c r="AH983" s="50"/>
      <c r="AI983" s="50"/>
      <c r="AJ983" s="50"/>
      <c r="AK983" s="50"/>
      <c r="AL983" s="50"/>
      <c r="AM983" s="50"/>
      <c r="AN983" s="50"/>
      <c r="AO983" s="50"/>
      <c r="AP983" s="50"/>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c r="BU983" s="47"/>
      <c r="BV983" s="47"/>
      <c r="BW983" s="47"/>
      <c r="BX983" s="47"/>
      <c r="BY983" s="47"/>
      <c r="BZ983" s="47"/>
      <c r="CA983" s="47"/>
      <c r="CB983" s="47"/>
      <c r="CC983" s="47"/>
      <c r="CD983" s="47"/>
      <c r="CE983" s="47"/>
      <c r="CF983" s="47"/>
      <c r="CG983" s="47"/>
      <c r="CH983" s="47"/>
      <c r="CI983" s="47"/>
      <c r="CJ983" s="47"/>
      <c r="CK983" s="47"/>
      <c r="CL983" s="47"/>
    </row>
    <row r="984" spans="1:90" ht="14.25">
      <c r="A984" s="167"/>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D984" s="50"/>
      <c r="AE984" s="50"/>
      <c r="AF984" s="50"/>
      <c r="AG984" s="50"/>
      <c r="AH984" s="50"/>
      <c r="AI984" s="50"/>
      <c r="AJ984" s="50"/>
      <c r="AK984" s="50"/>
      <c r="AL984" s="50"/>
      <c r="AM984" s="50"/>
      <c r="AN984" s="50"/>
      <c r="AO984" s="50"/>
      <c r="AP984" s="50"/>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c r="BU984" s="47"/>
      <c r="BV984" s="47"/>
      <c r="BW984" s="47"/>
      <c r="BX984" s="47"/>
      <c r="BY984" s="47"/>
      <c r="BZ984" s="47"/>
      <c r="CA984" s="47"/>
      <c r="CB984" s="47"/>
      <c r="CC984" s="47"/>
      <c r="CD984" s="47"/>
      <c r="CE984" s="47"/>
      <c r="CF984" s="47"/>
      <c r="CG984" s="47"/>
      <c r="CH984" s="47"/>
      <c r="CI984" s="47"/>
      <c r="CJ984" s="47"/>
      <c r="CK984" s="47"/>
      <c r="CL984" s="47"/>
    </row>
    <row r="985" spans="1:90" ht="14.25">
      <c r="A985" s="167"/>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D985" s="50"/>
      <c r="AE985" s="50"/>
      <c r="AF985" s="50"/>
      <c r="AG985" s="50"/>
      <c r="AH985" s="50"/>
      <c r="AI985" s="50"/>
      <c r="AJ985" s="50"/>
      <c r="AK985" s="50"/>
      <c r="AL985" s="50"/>
      <c r="AM985" s="50"/>
      <c r="AN985" s="50"/>
      <c r="AO985" s="50"/>
      <c r="AP985" s="50"/>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c r="BU985" s="47"/>
      <c r="BV985" s="47"/>
      <c r="BW985" s="47"/>
      <c r="BX985" s="47"/>
      <c r="BY985" s="47"/>
      <c r="BZ985" s="47"/>
      <c r="CA985" s="47"/>
      <c r="CB985" s="47"/>
      <c r="CC985" s="47"/>
      <c r="CD985" s="47"/>
      <c r="CE985" s="47"/>
      <c r="CF985" s="47"/>
      <c r="CG985" s="47"/>
      <c r="CH985" s="47"/>
      <c r="CI985" s="47"/>
      <c r="CJ985" s="47"/>
      <c r="CK985" s="47"/>
      <c r="CL985" s="47"/>
    </row>
    <row r="986" spans="1:90" ht="14.25">
      <c r="A986" s="167"/>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D986" s="50"/>
      <c r="AE986" s="50"/>
      <c r="AF986" s="50"/>
      <c r="AG986" s="50"/>
      <c r="AH986" s="50"/>
      <c r="AI986" s="50"/>
      <c r="AJ986" s="50"/>
      <c r="AK986" s="50"/>
      <c r="AL986" s="50"/>
      <c r="AM986" s="50"/>
      <c r="AN986" s="50"/>
      <c r="AO986" s="50"/>
      <c r="AP986" s="50"/>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c r="BU986" s="47"/>
      <c r="BV986" s="47"/>
      <c r="BW986" s="47"/>
      <c r="BX986" s="47"/>
      <c r="BY986" s="47"/>
      <c r="BZ986" s="47"/>
      <c r="CA986" s="47"/>
      <c r="CB986" s="47"/>
      <c r="CC986" s="47"/>
      <c r="CD986" s="47"/>
      <c r="CE986" s="47"/>
      <c r="CF986" s="47"/>
      <c r="CG986" s="47"/>
      <c r="CH986" s="47"/>
      <c r="CI986" s="47"/>
      <c r="CJ986" s="47"/>
      <c r="CK986" s="47"/>
      <c r="CL986" s="47"/>
    </row>
    <row r="987" spans="1:90" ht="14.25">
      <c r="A987" s="167"/>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D987" s="50"/>
      <c r="AE987" s="50"/>
      <c r="AF987" s="50"/>
      <c r="AG987" s="50"/>
      <c r="AH987" s="50"/>
      <c r="AI987" s="50"/>
      <c r="AJ987" s="50"/>
      <c r="AK987" s="50"/>
      <c r="AL987" s="50"/>
      <c r="AM987" s="50"/>
      <c r="AN987" s="50"/>
      <c r="AO987" s="50"/>
      <c r="AP987" s="50"/>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c r="BU987" s="47"/>
      <c r="BV987" s="47"/>
      <c r="BW987" s="47"/>
      <c r="BX987" s="47"/>
      <c r="BY987" s="47"/>
      <c r="BZ987" s="47"/>
      <c r="CA987" s="47"/>
      <c r="CB987" s="47"/>
      <c r="CC987" s="47"/>
      <c r="CD987" s="47"/>
      <c r="CE987" s="47"/>
      <c r="CF987" s="47"/>
      <c r="CG987" s="47"/>
      <c r="CH987" s="47"/>
      <c r="CI987" s="47"/>
      <c r="CJ987" s="47"/>
      <c r="CK987" s="47"/>
      <c r="CL987" s="47"/>
    </row>
    <row r="988" spans="1:90" ht="14.25">
      <c r="A988" s="167"/>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D988" s="50"/>
      <c r="AE988" s="50"/>
      <c r="AF988" s="50"/>
      <c r="AG988" s="50"/>
      <c r="AH988" s="50"/>
      <c r="AI988" s="50"/>
      <c r="AJ988" s="50"/>
      <c r="AK988" s="50"/>
      <c r="AL988" s="50"/>
      <c r="AM988" s="50"/>
      <c r="AN988" s="50"/>
      <c r="AO988" s="50"/>
      <c r="AP988" s="50"/>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c r="BU988" s="47"/>
      <c r="BV988" s="47"/>
      <c r="BW988" s="47"/>
      <c r="BX988" s="47"/>
      <c r="BY988" s="47"/>
      <c r="BZ988" s="47"/>
      <c r="CA988" s="47"/>
      <c r="CB988" s="47"/>
      <c r="CC988" s="47"/>
      <c r="CD988" s="47"/>
      <c r="CE988" s="47"/>
      <c r="CF988" s="47"/>
      <c r="CG988" s="47"/>
      <c r="CH988" s="47"/>
      <c r="CI988" s="47"/>
      <c r="CJ988" s="47"/>
      <c r="CK988" s="47"/>
      <c r="CL988" s="47"/>
    </row>
    <row r="989" spans="1:90" ht="14.25">
      <c r="A989" s="167"/>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D989" s="50"/>
      <c r="AE989" s="50"/>
      <c r="AF989" s="50"/>
      <c r="AG989" s="50"/>
      <c r="AH989" s="50"/>
      <c r="AI989" s="50"/>
      <c r="AJ989" s="50"/>
      <c r="AK989" s="50"/>
      <c r="AL989" s="50"/>
      <c r="AM989" s="50"/>
      <c r="AN989" s="50"/>
      <c r="AO989" s="50"/>
      <c r="AP989" s="50"/>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c r="BU989" s="47"/>
      <c r="BV989" s="47"/>
      <c r="BW989" s="47"/>
      <c r="BX989" s="47"/>
      <c r="BY989" s="47"/>
      <c r="BZ989" s="47"/>
      <c r="CA989" s="47"/>
      <c r="CB989" s="47"/>
      <c r="CC989" s="47"/>
      <c r="CD989" s="47"/>
      <c r="CE989" s="47"/>
      <c r="CF989" s="47"/>
      <c r="CG989" s="47"/>
      <c r="CH989" s="47"/>
      <c r="CI989" s="47"/>
      <c r="CJ989" s="47"/>
      <c r="CK989" s="47"/>
      <c r="CL989" s="47"/>
    </row>
    <row r="990" spans="1:90" ht="14.25">
      <c r="A990" s="167"/>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D990" s="50"/>
      <c r="AE990" s="50"/>
      <c r="AF990" s="50"/>
      <c r="AG990" s="50"/>
      <c r="AH990" s="50"/>
      <c r="AI990" s="50"/>
      <c r="AJ990" s="50"/>
      <c r="AK990" s="50"/>
      <c r="AL990" s="50"/>
      <c r="AM990" s="50"/>
      <c r="AN990" s="50"/>
      <c r="AO990" s="50"/>
      <c r="AP990" s="50"/>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c r="BU990" s="47"/>
      <c r="BV990" s="47"/>
      <c r="BW990" s="47"/>
      <c r="BX990" s="47"/>
      <c r="BY990" s="47"/>
      <c r="BZ990" s="47"/>
      <c r="CA990" s="47"/>
      <c r="CB990" s="47"/>
      <c r="CC990" s="47"/>
      <c r="CD990" s="47"/>
      <c r="CE990" s="47"/>
      <c r="CF990" s="47"/>
      <c r="CG990" s="47"/>
      <c r="CH990" s="47"/>
      <c r="CI990" s="47"/>
      <c r="CJ990" s="47"/>
      <c r="CK990" s="47"/>
      <c r="CL990" s="47"/>
    </row>
    <row r="991" spans="1:90" ht="14.25">
      <c r="A991" s="167"/>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D991" s="50"/>
      <c r="AE991" s="50"/>
      <c r="AF991" s="50"/>
      <c r="AG991" s="50"/>
      <c r="AH991" s="50"/>
      <c r="AI991" s="50"/>
      <c r="AJ991" s="50"/>
      <c r="AK991" s="50"/>
      <c r="AL991" s="50"/>
      <c r="AM991" s="50"/>
      <c r="AN991" s="50"/>
      <c r="AO991" s="50"/>
      <c r="AP991" s="50"/>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c r="BU991" s="47"/>
      <c r="BV991" s="47"/>
      <c r="BW991" s="47"/>
      <c r="BX991" s="47"/>
      <c r="BY991" s="47"/>
      <c r="BZ991" s="47"/>
      <c r="CA991" s="47"/>
      <c r="CB991" s="47"/>
      <c r="CC991" s="47"/>
      <c r="CD991" s="47"/>
      <c r="CE991" s="47"/>
      <c r="CF991" s="47"/>
      <c r="CG991" s="47"/>
      <c r="CH991" s="47"/>
      <c r="CI991" s="47"/>
      <c r="CJ991" s="47"/>
      <c r="CK991" s="47"/>
      <c r="CL991" s="47"/>
    </row>
    <row r="992" spans="1:90" ht="14.25">
      <c r="A992" s="167"/>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D992" s="50"/>
      <c r="AE992" s="50"/>
      <c r="AF992" s="50"/>
      <c r="AG992" s="50"/>
      <c r="AH992" s="50"/>
      <c r="AI992" s="50"/>
      <c r="AJ992" s="50"/>
      <c r="AK992" s="50"/>
      <c r="AL992" s="50"/>
      <c r="AM992" s="50"/>
      <c r="AN992" s="50"/>
      <c r="AO992" s="50"/>
      <c r="AP992" s="50"/>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c r="CF992" s="47"/>
      <c r="CG992" s="47"/>
      <c r="CH992" s="47"/>
      <c r="CI992" s="47"/>
      <c r="CJ992" s="47"/>
      <c r="CK992" s="47"/>
      <c r="CL992" s="47"/>
    </row>
    <row r="993" spans="1:90" ht="14.25">
      <c r="A993" s="167"/>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D993" s="50"/>
      <c r="AE993" s="50"/>
      <c r="AF993" s="50"/>
      <c r="AG993" s="50"/>
      <c r="AH993" s="50"/>
      <c r="AI993" s="50"/>
      <c r="AJ993" s="50"/>
      <c r="AK993" s="50"/>
      <c r="AL993" s="50"/>
      <c r="AM993" s="50"/>
      <c r="AN993" s="50"/>
      <c r="AO993" s="50"/>
      <c r="AP993" s="50"/>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c r="BU993" s="47"/>
      <c r="BV993" s="47"/>
      <c r="BW993" s="47"/>
      <c r="BX993" s="47"/>
      <c r="BY993" s="47"/>
      <c r="BZ993" s="47"/>
      <c r="CA993" s="47"/>
      <c r="CB993" s="47"/>
      <c r="CC993" s="47"/>
      <c r="CD993" s="47"/>
      <c r="CE993" s="47"/>
      <c r="CF993" s="47"/>
      <c r="CG993" s="47"/>
      <c r="CH993" s="47"/>
      <c r="CI993" s="47"/>
      <c r="CJ993" s="47"/>
      <c r="CK993" s="47"/>
      <c r="CL993" s="47"/>
    </row>
    <row r="994" spans="1:90" ht="14.25">
      <c r="A994" s="167"/>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D994" s="50"/>
      <c r="AE994" s="50"/>
      <c r="AF994" s="50"/>
      <c r="AG994" s="50"/>
      <c r="AH994" s="50"/>
      <c r="AI994" s="50"/>
      <c r="AJ994" s="50"/>
      <c r="AK994" s="50"/>
      <c r="AL994" s="50"/>
      <c r="AM994" s="50"/>
      <c r="AN994" s="50"/>
      <c r="AO994" s="50"/>
      <c r="AP994" s="50"/>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c r="BU994" s="47"/>
      <c r="BV994" s="47"/>
      <c r="BW994" s="47"/>
      <c r="BX994" s="47"/>
      <c r="BY994" s="47"/>
      <c r="BZ994" s="47"/>
      <c r="CA994" s="47"/>
      <c r="CB994" s="47"/>
      <c r="CC994" s="47"/>
      <c r="CD994" s="47"/>
      <c r="CE994" s="47"/>
      <c r="CF994" s="47"/>
      <c r="CG994" s="47"/>
      <c r="CH994" s="47"/>
      <c r="CI994" s="47"/>
      <c r="CJ994" s="47"/>
      <c r="CK994" s="47"/>
      <c r="CL994" s="47"/>
    </row>
    <row r="995" spans="1:90" ht="14.25">
      <c r="A995" s="167"/>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D995" s="50"/>
      <c r="AE995" s="50"/>
      <c r="AF995" s="50"/>
      <c r="AG995" s="50"/>
      <c r="AH995" s="50"/>
      <c r="AI995" s="50"/>
      <c r="AJ995" s="50"/>
      <c r="AK995" s="50"/>
      <c r="AL995" s="50"/>
      <c r="AM995" s="50"/>
      <c r="AN995" s="50"/>
      <c r="AO995" s="50"/>
      <c r="AP995" s="50"/>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c r="BU995" s="47"/>
      <c r="BV995" s="47"/>
      <c r="BW995" s="47"/>
      <c r="BX995" s="47"/>
      <c r="BY995" s="47"/>
      <c r="BZ995" s="47"/>
      <c r="CA995" s="47"/>
      <c r="CB995" s="47"/>
      <c r="CC995" s="47"/>
      <c r="CD995" s="47"/>
      <c r="CE995" s="47"/>
      <c r="CF995" s="47"/>
      <c r="CG995" s="47"/>
      <c r="CH995" s="47"/>
      <c r="CI995" s="47"/>
      <c r="CJ995" s="47"/>
      <c r="CK995" s="47"/>
      <c r="CL995" s="47"/>
    </row>
    <row r="996" spans="1:90" ht="14.25">
      <c r="A996" s="167"/>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D996" s="50"/>
      <c r="AE996" s="50"/>
      <c r="AF996" s="50"/>
      <c r="AG996" s="50"/>
      <c r="AH996" s="50"/>
      <c r="AI996" s="50"/>
      <c r="AJ996" s="50"/>
      <c r="AK996" s="50"/>
      <c r="AL996" s="50"/>
      <c r="AM996" s="50"/>
      <c r="AN996" s="50"/>
      <c r="AO996" s="50"/>
      <c r="AP996" s="50"/>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c r="BU996" s="47"/>
      <c r="BV996" s="47"/>
      <c r="BW996" s="47"/>
      <c r="BX996" s="47"/>
      <c r="BY996" s="47"/>
      <c r="BZ996" s="47"/>
      <c r="CA996" s="47"/>
      <c r="CB996" s="47"/>
      <c r="CC996" s="47"/>
      <c r="CD996" s="47"/>
      <c r="CE996" s="47"/>
      <c r="CF996" s="47"/>
      <c r="CG996" s="47"/>
      <c r="CH996" s="47"/>
      <c r="CI996" s="47"/>
      <c r="CJ996" s="47"/>
      <c r="CK996" s="47"/>
      <c r="CL996" s="47"/>
    </row>
    <row r="997" spans="1:90" ht="14.25">
      <c r="A997" s="167"/>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D997" s="50"/>
      <c r="AE997" s="50"/>
      <c r="AF997" s="50"/>
      <c r="AG997" s="50"/>
      <c r="AH997" s="50"/>
      <c r="AI997" s="50"/>
      <c r="AJ997" s="50"/>
      <c r="AK997" s="50"/>
      <c r="AL997" s="50"/>
      <c r="AM997" s="50"/>
      <c r="AN997" s="50"/>
      <c r="AO997" s="50"/>
      <c r="AP997" s="50"/>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c r="CF997" s="47"/>
      <c r="CG997" s="47"/>
      <c r="CH997" s="47"/>
      <c r="CI997" s="47"/>
      <c r="CJ997" s="47"/>
      <c r="CK997" s="47"/>
      <c r="CL997" s="47"/>
    </row>
    <row r="998" spans="1:90" ht="14.25">
      <c r="A998" s="167"/>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D998" s="50"/>
      <c r="AE998" s="50"/>
      <c r="AF998" s="50"/>
      <c r="AG998" s="50"/>
      <c r="AH998" s="50"/>
      <c r="AI998" s="50"/>
      <c r="AJ998" s="50"/>
      <c r="AK998" s="50"/>
      <c r="AL998" s="50"/>
      <c r="AM998" s="50"/>
      <c r="AN998" s="50"/>
      <c r="AO998" s="50"/>
      <c r="AP998" s="50"/>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c r="BU998" s="47"/>
      <c r="BV998" s="47"/>
      <c r="BW998" s="47"/>
      <c r="BX998" s="47"/>
      <c r="BY998" s="47"/>
      <c r="BZ998" s="47"/>
      <c r="CA998" s="47"/>
      <c r="CB998" s="47"/>
      <c r="CC998" s="47"/>
      <c r="CD998" s="47"/>
      <c r="CE998" s="47"/>
      <c r="CF998" s="47"/>
      <c r="CG998" s="47"/>
      <c r="CH998" s="47"/>
      <c r="CI998" s="47"/>
      <c r="CJ998" s="47"/>
      <c r="CK998" s="47"/>
      <c r="CL998" s="47"/>
    </row>
    <row r="999" spans="1:90" ht="14.25">
      <c r="A999" s="167"/>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D999" s="50"/>
      <c r="AE999" s="50"/>
      <c r="AF999" s="50"/>
      <c r="AG999" s="50"/>
      <c r="AH999" s="50"/>
      <c r="AI999" s="50"/>
      <c r="AJ999" s="50"/>
      <c r="AK999" s="50"/>
      <c r="AL999" s="50"/>
      <c r="AM999" s="50"/>
      <c r="AN999" s="50"/>
      <c r="AO999" s="50"/>
      <c r="AP999" s="50"/>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c r="BU999" s="47"/>
      <c r="BV999" s="47"/>
      <c r="BW999" s="47"/>
      <c r="BX999" s="47"/>
      <c r="BY999" s="47"/>
      <c r="BZ999" s="47"/>
      <c r="CA999" s="47"/>
      <c r="CB999" s="47"/>
      <c r="CC999" s="47"/>
      <c r="CD999" s="47"/>
      <c r="CE999" s="47"/>
      <c r="CF999" s="47"/>
      <c r="CG999" s="47"/>
      <c r="CH999" s="47"/>
      <c r="CI999" s="47"/>
      <c r="CJ999" s="47"/>
      <c r="CK999" s="47"/>
      <c r="CL999" s="47"/>
    </row>
    <row r="1000" spans="1:90" ht="14.25">
      <c r="A1000" s="167"/>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D1000" s="50"/>
      <c r="AE1000" s="50"/>
      <c r="AF1000" s="50"/>
      <c r="AG1000" s="50"/>
      <c r="AH1000" s="50"/>
      <c r="AI1000" s="50"/>
      <c r="AJ1000" s="50"/>
      <c r="AK1000" s="50"/>
      <c r="AL1000" s="50"/>
      <c r="AM1000" s="50"/>
      <c r="AN1000" s="50"/>
      <c r="AO1000" s="50"/>
      <c r="AP1000" s="50"/>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c r="BU1000" s="47"/>
      <c r="BV1000" s="47"/>
      <c r="BW1000" s="47"/>
      <c r="BX1000" s="47"/>
      <c r="BY1000" s="47"/>
      <c r="BZ1000" s="47"/>
      <c r="CA1000" s="47"/>
      <c r="CB1000" s="47"/>
      <c r="CC1000" s="47"/>
      <c r="CD1000" s="47"/>
      <c r="CE1000" s="47"/>
      <c r="CF1000" s="47"/>
      <c r="CG1000" s="47"/>
      <c r="CH1000" s="47"/>
      <c r="CI1000" s="47"/>
      <c r="CJ1000" s="47"/>
      <c r="CK1000" s="47"/>
      <c r="CL1000" s="47"/>
    </row>
    <row r="1001" spans="1:90" ht="14.25">
      <c r="A1001" s="167"/>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D1001" s="50"/>
      <c r="AE1001" s="50"/>
      <c r="AF1001" s="50"/>
      <c r="AG1001" s="50"/>
      <c r="AH1001" s="50"/>
      <c r="AI1001" s="50"/>
      <c r="AJ1001" s="50"/>
      <c r="AK1001" s="50"/>
      <c r="AL1001" s="50"/>
      <c r="AM1001" s="50"/>
      <c r="AN1001" s="50"/>
      <c r="AO1001" s="50"/>
      <c r="AP1001" s="50"/>
      <c r="AQ1001" s="47"/>
      <c r="AR1001" s="47"/>
      <c r="AS1001" s="47"/>
      <c r="AT1001" s="47"/>
      <c r="AU1001" s="47"/>
      <c r="AV1001" s="47"/>
      <c r="AW1001" s="47"/>
      <c r="AX1001" s="47"/>
      <c r="AY1001" s="47"/>
      <c r="AZ1001" s="47"/>
      <c r="BA1001" s="47"/>
      <c r="BB1001" s="47"/>
      <c r="BC1001" s="47"/>
      <c r="BD1001" s="47"/>
      <c r="BE1001" s="47"/>
      <c r="BF1001" s="47"/>
      <c r="BG1001" s="47"/>
      <c r="BH1001" s="47"/>
      <c r="BI1001" s="47"/>
      <c r="BJ1001" s="47"/>
      <c r="BK1001" s="47"/>
      <c r="BL1001" s="47"/>
      <c r="BM1001" s="47"/>
      <c r="BN1001" s="47"/>
      <c r="BO1001" s="47"/>
      <c r="BP1001" s="47"/>
      <c r="BQ1001" s="47"/>
      <c r="BR1001" s="47"/>
      <c r="BS1001" s="47"/>
      <c r="BT1001" s="47"/>
      <c r="BU1001" s="47"/>
      <c r="BV1001" s="47"/>
      <c r="BW1001" s="47"/>
      <c r="BX1001" s="47"/>
      <c r="BY1001" s="47"/>
      <c r="BZ1001" s="47"/>
      <c r="CA1001" s="47"/>
      <c r="CB1001" s="47"/>
      <c r="CC1001" s="47"/>
      <c r="CD1001" s="47"/>
      <c r="CE1001" s="47"/>
      <c r="CF1001" s="47"/>
      <c r="CG1001" s="47"/>
      <c r="CH1001" s="47"/>
      <c r="CI1001" s="47"/>
      <c r="CJ1001" s="47"/>
      <c r="CK1001" s="47"/>
      <c r="CL1001" s="47"/>
    </row>
    <row r="1002" spans="1:90" ht="14.25">
      <c r="A1002" s="167"/>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D1002" s="50"/>
      <c r="AE1002" s="50"/>
      <c r="AF1002" s="50"/>
      <c r="AG1002" s="50"/>
      <c r="AH1002" s="50"/>
      <c r="AI1002" s="50"/>
      <c r="AJ1002" s="50"/>
      <c r="AK1002" s="50"/>
      <c r="AL1002" s="50"/>
      <c r="AM1002" s="50"/>
      <c r="AN1002" s="50"/>
      <c r="AO1002" s="50"/>
      <c r="AP1002" s="50"/>
      <c r="AQ1002" s="47"/>
      <c r="AR1002" s="47"/>
      <c r="AS1002" s="47"/>
      <c r="AT1002" s="47"/>
      <c r="AU1002" s="47"/>
      <c r="AV1002" s="47"/>
      <c r="AW1002" s="47"/>
      <c r="AX1002" s="47"/>
      <c r="AY1002" s="47"/>
      <c r="AZ1002" s="47"/>
      <c r="BA1002" s="47"/>
      <c r="BB1002" s="47"/>
      <c r="BC1002" s="47"/>
      <c r="BD1002" s="47"/>
      <c r="BE1002" s="47"/>
      <c r="BF1002" s="47"/>
      <c r="BG1002" s="47"/>
      <c r="BH1002" s="47"/>
      <c r="BI1002" s="47"/>
      <c r="BJ1002" s="47"/>
      <c r="BK1002" s="47"/>
      <c r="BL1002" s="47"/>
      <c r="BM1002" s="47"/>
      <c r="BN1002" s="47"/>
      <c r="BO1002" s="47"/>
      <c r="BP1002" s="47"/>
      <c r="BQ1002" s="47"/>
      <c r="BR1002" s="47"/>
      <c r="BS1002" s="47"/>
      <c r="BT1002" s="47"/>
      <c r="BU1002" s="47"/>
      <c r="BV1002" s="47"/>
      <c r="BW1002" s="47"/>
      <c r="BX1002" s="47"/>
      <c r="BY1002" s="47"/>
      <c r="BZ1002" s="47"/>
      <c r="CA1002" s="47"/>
      <c r="CB1002" s="47"/>
      <c r="CC1002" s="47"/>
      <c r="CD1002" s="47"/>
      <c r="CE1002" s="47"/>
      <c r="CF1002" s="47"/>
      <c r="CG1002" s="47"/>
      <c r="CH1002" s="47"/>
      <c r="CI1002" s="47"/>
      <c r="CJ1002" s="47"/>
      <c r="CK1002" s="47"/>
      <c r="CL1002" s="47"/>
    </row>
    <row r="1003" spans="1:90" ht="14.25">
      <c r="A1003" s="167"/>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D1003" s="50"/>
      <c r="AE1003" s="50"/>
      <c r="AF1003" s="50"/>
      <c r="AG1003" s="50"/>
      <c r="AH1003" s="50"/>
      <c r="AI1003" s="50"/>
      <c r="AJ1003" s="50"/>
      <c r="AK1003" s="50"/>
      <c r="AL1003" s="50"/>
      <c r="AM1003" s="50"/>
      <c r="AN1003" s="50"/>
      <c r="AO1003" s="50"/>
      <c r="AP1003" s="50"/>
      <c r="AQ1003" s="47"/>
      <c r="AR1003" s="47"/>
      <c r="AS1003" s="47"/>
      <c r="AT1003" s="47"/>
      <c r="AU1003" s="47"/>
      <c r="AV1003" s="47"/>
      <c r="AW1003" s="47"/>
      <c r="AX1003" s="47"/>
      <c r="AY1003" s="47"/>
      <c r="AZ1003" s="47"/>
      <c r="BA1003" s="47"/>
      <c r="BB1003" s="47"/>
      <c r="BC1003" s="47"/>
      <c r="BD1003" s="47"/>
      <c r="BE1003" s="47"/>
      <c r="BF1003" s="47"/>
      <c r="BG1003" s="47"/>
      <c r="BH1003" s="47"/>
      <c r="BI1003" s="47"/>
      <c r="BJ1003" s="47"/>
      <c r="BK1003" s="47"/>
      <c r="BL1003" s="47"/>
      <c r="BM1003" s="47"/>
      <c r="BN1003" s="47"/>
      <c r="BO1003" s="47"/>
      <c r="BP1003" s="47"/>
      <c r="BQ1003" s="47"/>
      <c r="BR1003" s="47"/>
      <c r="BS1003" s="47"/>
      <c r="BT1003" s="47"/>
      <c r="BU1003" s="47"/>
      <c r="BV1003" s="47"/>
      <c r="BW1003" s="47"/>
      <c r="BX1003" s="47"/>
      <c r="BY1003" s="47"/>
      <c r="BZ1003" s="47"/>
      <c r="CA1003" s="47"/>
      <c r="CB1003" s="47"/>
      <c r="CC1003" s="47"/>
      <c r="CD1003" s="47"/>
      <c r="CE1003" s="47"/>
      <c r="CF1003" s="47"/>
      <c r="CG1003" s="47"/>
      <c r="CH1003" s="47"/>
      <c r="CI1003" s="47"/>
      <c r="CJ1003" s="47"/>
      <c r="CK1003" s="47"/>
      <c r="CL1003" s="47"/>
    </row>
    <row r="1004" spans="1:90" ht="14.25">
      <c r="A1004" s="167"/>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D1004" s="50"/>
      <c r="AE1004" s="50"/>
      <c r="AF1004" s="50"/>
      <c r="AG1004" s="50"/>
      <c r="AH1004" s="50"/>
      <c r="AI1004" s="50"/>
      <c r="AJ1004" s="50"/>
      <c r="AK1004" s="50"/>
      <c r="AL1004" s="50"/>
      <c r="AM1004" s="50"/>
      <c r="AN1004" s="50"/>
      <c r="AO1004" s="50"/>
      <c r="AP1004" s="50"/>
      <c r="AQ1004" s="47"/>
      <c r="AR1004" s="47"/>
      <c r="AS1004" s="47"/>
      <c r="AT1004" s="47"/>
      <c r="AU1004" s="47"/>
      <c r="AV1004" s="47"/>
      <c r="AW1004" s="47"/>
      <c r="AX1004" s="47"/>
      <c r="AY1004" s="47"/>
      <c r="AZ1004" s="47"/>
      <c r="BA1004" s="47"/>
      <c r="BB1004" s="47"/>
      <c r="BC1004" s="47"/>
      <c r="BD1004" s="47"/>
      <c r="BE1004" s="47"/>
      <c r="BF1004" s="47"/>
      <c r="BG1004" s="47"/>
      <c r="BH1004" s="47"/>
      <c r="BI1004" s="47"/>
      <c r="BJ1004" s="47"/>
      <c r="BK1004" s="47"/>
      <c r="BL1004" s="47"/>
      <c r="BM1004" s="47"/>
      <c r="BN1004" s="47"/>
      <c r="BO1004" s="47"/>
      <c r="BP1004" s="47"/>
      <c r="BQ1004" s="47"/>
      <c r="BR1004" s="47"/>
      <c r="BS1004" s="47"/>
      <c r="BT1004" s="47"/>
      <c r="BU1004" s="47"/>
      <c r="BV1004" s="47"/>
      <c r="BW1004" s="47"/>
      <c r="BX1004" s="47"/>
      <c r="BY1004" s="47"/>
      <c r="BZ1004" s="47"/>
      <c r="CA1004" s="47"/>
      <c r="CB1004" s="47"/>
      <c r="CC1004" s="47"/>
      <c r="CD1004" s="47"/>
      <c r="CE1004" s="47"/>
      <c r="CF1004" s="47"/>
      <c r="CG1004" s="47"/>
      <c r="CH1004" s="47"/>
      <c r="CI1004" s="47"/>
      <c r="CJ1004" s="47"/>
      <c r="CK1004" s="47"/>
      <c r="CL1004" s="47"/>
    </row>
    <row r="1005" spans="1:90" ht="14.25">
      <c r="A1005" s="167"/>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D1005" s="50"/>
      <c r="AE1005" s="50"/>
      <c r="AF1005" s="50"/>
      <c r="AG1005" s="50"/>
      <c r="AH1005" s="50"/>
      <c r="AI1005" s="50"/>
      <c r="AJ1005" s="50"/>
      <c r="AK1005" s="50"/>
      <c r="AL1005" s="50"/>
      <c r="AM1005" s="50"/>
      <c r="AN1005" s="50"/>
      <c r="AO1005" s="50"/>
      <c r="AP1005" s="50"/>
      <c r="AQ1005" s="47"/>
      <c r="AR1005" s="47"/>
      <c r="AS1005" s="47"/>
      <c r="AT1005" s="47"/>
      <c r="AU1005" s="47"/>
      <c r="AV1005" s="47"/>
      <c r="AW1005" s="47"/>
      <c r="AX1005" s="47"/>
      <c r="AY1005" s="47"/>
      <c r="AZ1005" s="47"/>
      <c r="BA1005" s="47"/>
      <c r="BB1005" s="47"/>
      <c r="BC1005" s="47"/>
      <c r="BD1005" s="47"/>
      <c r="BE1005" s="47"/>
      <c r="BF1005" s="47"/>
      <c r="BG1005" s="47"/>
      <c r="BH1005" s="47"/>
      <c r="BI1005" s="47"/>
      <c r="BJ1005" s="47"/>
      <c r="BK1005" s="47"/>
      <c r="BL1005" s="47"/>
      <c r="BM1005" s="47"/>
      <c r="BN1005" s="47"/>
      <c r="BO1005" s="47"/>
      <c r="BP1005" s="47"/>
      <c r="BQ1005" s="47"/>
      <c r="BR1005" s="47"/>
      <c r="BS1005" s="47"/>
      <c r="BT1005" s="47"/>
      <c r="BU1005" s="47"/>
      <c r="BV1005" s="47"/>
      <c r="BW1005" s="47"/>
      <c r="BX1005" s="47"/>
      <c r="BY1005" s="47"/>
      <c r="BZ1005" s="47"/>
      <c r="CA1005" s="47"/>
      <c r="CB1005" s="47"/>
      <c r="CC1005" s="47"/>
      <c r="CD1005" s="47"/>
      <c r="CE1005" s="47"/>
      <c r="CF1005" s="47"/>
      <c r="CG1005" s="47"/>
      <c r="CH1005" s="47"/>
      <c r="CI1005" s="47"/>
      <c r="CJ1005" s="47"/>
      <c r="CK1005" s="47"/>
      <c r="CL1005" s="47"/>
    </row>
    <row r="1006" spans="1:90" ht="14.25">
      <c r="A1006" s="167"/>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D1006" s="50"/>
      <c r="AE1006" s="50"/>
      <c r="AF1006" s="50"/>
      <c r="AG1006" s="50"/>
      <c r="AH1006" s="50"/>
      <c r="AI1006" s="50"/>
      <c r="AJ1006" s="50"/>
      <c r="AK1006" s="50"/>
      <c r="AL1006" s="50"/>
      <c r="AM1006" s="50"/>
      <c r="AN1006" s="50"/>
      <c r="AO1006" s="50"/>
      <c r="AP1006" s="50"/>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c r="CC1006" s="47"/>
      <c r="CD1006" s="47"/>
      <c r="CE1006" s="47"/>
      <c r="CF1006" s="47"/>
      <c r="CG1006" s="47"/>
      <c r="CH1006" s="47"/>
      <c r="CI1006" s="47"/>
      <c r="CJ1006" s="47"/>
      <c r="CK1006" s="47"/>
      <c r="CL1006" s="47"/>
    </row>
    <row r="1007" spans="1:90" ht="14.25">
      <c r="A1007" s="167"/>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D1007" s="50"/>
      <c r="AE1007" s="50"/>
      <c r="AF1007" s="50"/>
      <c r="AG1007" s="50"/>
      <c r="AH1007" s="50"/>
      <c r="AI1007" s="50"/>
      <c r="AJ1007" s="50"/>
      <c r="AK1007" s="50"/>
      <c r="AL1007" s="50"/>
      <c r="AM1007" s="50"/>
      <c r="AN1007" s="50"/>
      <c r="AO1007" s="50"/>
      <c r="AP1007" s="50"/>
      <c r="AQ1007" s="47"/>
      <c r="AR1007" s="47"/>
      <c r="AS1007" s="47"/>
      <c r="AT1007" s="47"/>
      <c r="AU1007" s="47"/>
      <c r="AV1007" s="47"/>
      <c r="AW1007" s="47"/>
      <c r="AX1007" s="47"/>
      <c r="AY1007" s="47"/>
      <c r="AZ1007" s="47"/>
      <c r="BA1007" s="47"/>
      <c r="BB1007" s="47"/>
      <c r="BC1007" s="47"/>
      <c r="BD1007" s="47"/>
      <c r="BE1007" s="47"/>
      <c r="BF1007" s="47"/>
      <c r="BG1007" s="47"/>
      <c r="BH1007" s="47"/>
      <c r="BI1007" s="47"/>
      <c r="BJ1007" s="47"/>
      <c r="BK1007" s="47"/>
      <c r="BL1007" s="47"/>
      <c r="BM1007" s="47"/>
      <c r="BN1007" s="47"/>
      <c r="BO1007" s="47"/>
      <c r="BP1007" s="47"/>
      <c r="BQ1007" s="47"/>
      <c r="BR1007" s="47"/>
      <c r="BS1007" s="47"/>
      <c r="BT1007" s="47"/>
      <c r="BU1007" s="47"/>
      <c r="BV1007" s="47"/>
      <c r="BW1007" s="47"/>
      <c r="BX1007" s="47"/>
      <c r="BY1007" s="47"/>
      <c r="BZ1007" s="47"/>
      <c r="CA1007" s="47"/>
      <c r="CB1007" s="47"/>
      <c r="CC1007" s="47"/>
      <c r="CD1007" s="47"/>
      <c r="CE1007" s="47"/>
      <c r="CF1007" s="47"/>
      <c r="CG1007" s="47"/>
      <c r="CH1007" s="47"/>
      <c r="CI1007" s="47"/>
      <c r="CJ1007" s="47"/>
      <c r="CK1007" s="47"/>
      <c r="CL1007" s="47"/>
    </row>
    <row r="1008" spans="1:90" ht="14.25">
      <c r="A1008" s="167"/>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D1008" s="50"/>
      <c r="AE1008" s="50"/>
      <c r="AF1008" s="50"/>
      <c r="AG1008" s="50"/>
      <c r="AH1008" s="50"/>
      <c r="AI1008" s="50"/>
      <c r="AJ1008" s="50"/>
      <c r="AK1008" s="50"/>
      <c r="AL1008" s="50"/>
      <c r="AM1008" s="50"/>
      <c r="AN1008" s="50"/>
      <c r="AO1008" s="50"/>
      <c r="AP1008" s="50"/>
      <c r="AQ1008" s="47"/>
      <c r="AR1008" s="47"/>
      <c r="AS1008" s="47"/>
      <c r="AT1008" s="47"/>
      <c r="AU1008" s="47"/>
      <c r="AV1008" s="47"/>
      <c r="AW1008" s="47"/>
      <c r="AX1008" s="47"/>
      <c r="AY1008" s="47"/>
      <c r="AZ1008" s="47"/>
      <c r="BA1008" s="47"/>
      <c r="BB1008" s="47"/>
      <c r="BC1008" s="47"/>
      <c r="BD1008" s="47"/>
      <c r="BE1008" s="47"/>
      <c r="BF1008" s="47"/>
      <c r="BG1008" s="47"/>
      <c r="BH1008" s="47"/>
      <c r="BI1008" s="47"/>
      <c r="BJ1008" s="47"/>
      <c r="BK1008" s="47"/>
      <c r="BL1008" s="47"/>
      <c r="BM1008" s="47"/>
      <c r="BN1008" s="47"/>
      <c r="BO1008" s="47"/>
      <c r="BP1008" s="47"/>
      <c r="BQ1008" s="47"/>
      <c r="BR1008" s="47"/>
      <c r="BS1008" s="47"/>
      <c r="BT1008" s="47"/>
      <c r="BU1008" s="47"/>
      <c r="BV1008" s="47"/>
      <c r="BW1008" s="47"/>
      <c r="BX1008" s="47"/>
      <c r="BY1008" s="47"/>
      <c r="BZ1008" s="47"/>
      <c r="CA1008" s="47"/>
      <c r="CB1008" s="47"/>
      <c r="CC1008" s="47"/>
      <c r="CD1008" s="47"/>
      <c r="CE1008" s="47"/>
      <c r="CF1008" s="47"/>
      <c r="CG1008" s="47"/>
      <c r="CH1008" s="47"/>
      <c r="CI1008" s="47"/>
      <c r="CJ1008" s="47"/>
      <c r="CK1008" s="47"/>
      <c r="CL1008" s="47"/>
    </row>
    <row r="1009" spans="1:90" ht="14.25">
      <c r="A1009" s="167"/>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D1009" s="50"/>
      <c r="AE1009" s="50"/>
      <c r="AF1009" s="50"/>
      <c r="AG1009" s="50"/>
      <c r="AH1009" s="50"/>
      <c r="AI1009" s="50"/>
      <c r="AJ1009" s="50"/>
      <c r="AK1009" s="50"/>
      <c r="AL1009" s="50"/>
      <c r="AM1009" s="50"/>
      <c r="AN1009" s="50"/>
      <c r="AO1009" s="50"/>
      <c r="AP1009" s="50"/>
      <c r="AQ1009" s="47"/>
      <c r="AR1009" s="47"/>
      <c r="AS1009" s="47"/>
      <c r="AT1009" s="47"/>
      <c r="AU1009" s="47"/>
      <c r="AV1009" s="47"/>
      <c r="AW1009" s="47"/>
      <c r="AX1009" s="47"/>
      <c r="AY1009" s="47"/>
      <c r="AZ1009" s="47"/>
      <c r="BA1009" s="47"/>
      <c r="BB1009" s="47"/>
      <c r="BC1009" s="47"/>
      <c r="BD1009" s="47"/>
      <c r="BE1009" s="47"/>
      <c r="BF1009" s="47"/>
      <c r="BG1009" s="47"/>
      <c r="BH1009" s="47"/>
      <c r="BI1009" s="47"/>
      <c r="BJ1009" s="47"/>
      <c r="BK1009" s="47"/>
      <c r="BL1009" s="47"/>
      <c r="BM1009" s="47"/>
      <c r="BN1009" s="47"/>
      <c r="BO1009" s="47"/>
      <c r="BP1009" s="47"/>
      <c r="BQ1009" s="47"/>
      <c r="BR1009" s="47"/>
      <c r="BS1009" s="47"/>
      <c r="BT1009" s="47"/>
      <c r="BU1009" s="47"/>
      <c r="BV1009" s="47"/>
      <c r="BW1009" s="47"/>
      <c r="BX1009" s="47"/>
      <c r="BY1009" s="47"/>
      <c r="BZ1009" s="47"/>
      <c r="CA1009" s="47"/>
      <c r="CB1009" s="47"/>
      <c r="CC1009" s="47"/>
      <c r="CD1009" s="47"/>
      <c r="CE1009" s="47"/>
      <c r="CF1009" s="47"/>
      <c r="CG1009" s="47"/>
      <c r="CH1009" s="47"/>
      <c r="CI1009" s="47"/>
      <c r="CJ1009" s="47"/>
      <c r="CK1009" s="47"/>
      <c r="CL1009" s="47"/>
    </row>
    <row r="1010" spans="1:90" ht="14.25">
      <c r="A1010" s="167"/>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D1010" s="50"/>
      <c r="AE1010" s="50"/>
      <c r="AF1010" s="50"/>
      <c r="AG1010" s="50"/>
      <c r="AH1010" s="50"/>
      <c r="AI1010" s="50"/>
      <c r="AJ1010" s="50"/>
      <c r="AK1010" s="50"/>
      <c r="AL1010" s="50"/>
      <c r="AM1010" s="50"/>
      <c r="AN1010" s="50"/>
      <c r="AO1010" s="50"/>
      <c r="AP1010" s="50"/>
      <c r="AQ1010" s="47"/>
      <c r="AR1010" s="47"/>
      <c r="AS1010" s="47"/>
      <c r="AT1010" s="47"/>
      <c r="AU1010" s="47"/>
      <c r="AV1010" s="47"/>
      <c r="AW1010" s="47"/>
      <c r="AX1010" s="47"/>
      <c r="AY1010" s="47"/>
      <c r="AZ1010" s="47"/>
      <c r="BA1010" s="47"/>
      <c r="BB1010" s="47"/>
      <c r="BC1010" s="47"/>
      <c r="BD1010" s="47"/>
      <c r="BE1010" s="47"/>
      <c r="BF1010" s="47"/>
      <c r="BG1010" s="47"/>
      <c r="BH1010" s="47"/>
      <c r="BI1010" s="47"/>
      <c r="BJ1010" s="47"/>
      <c r="BK1010" s="47"/>
      <c r="BL1010" s="47"/>
      <c r="BM1010" s="47"/>
      <c r="BN1010" s="47"/>
      <c r="BO1010" s="47"/>
      <c r="BP1010" s="47"/>
      <c r="BQ1010" s="47"/>
      <c r="BR1010" s="47"/>
      <c r="BS1010" s="47"/>
      <c r="BT1010" s="47"/>
      <c r="BU1010" s="47"/>
      <c r="BV1010" s="47"/>
      <c r="BW1010" s="47"/>
      <c r="BX1010" s="47"/>
      <c r="BY1010" s="47"/>
      <c r="BZ1010" s="47"/>
      <c r="CA1010" s="47"/>
      <c r="CB1010" s="47"/>
      <c r="CC1010" s="47"/>
      <c r="CD1010" s="47"/>
      <c r="CE1010" s="47"/>
      <c r="CF1010" s="47"/>
      <c r="CG1010" s="47"/>
      <c r="CH1010" s="47"/>
      <c r="CI1010" s="47"/>
      <c r="CJ1010" s="47"/>
      <c r="CK1010" s="47"/>
      <c r="CL1010" s="47"/>
    </row>
    <row r="1011" spans="1:90" ht="14.25">
      <c r="A1011" s="167"/>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D1011" s="50"/>
      <c r="AE1011" s="50"/>
      <c r="AF1011" s="50"/>
      <c r="AG1011" s="50"/>
      <c r="AH1011" s="50"/>
      <c r="AI1011" s="50"/>
      <c r="AJ1011" s="50"/>
      <c r="AK1011" s="50"/>
      <c r="AL1011" s="50"/>
      <c r="AM1011" s="50"/>
      <c r="AN1011" s="50"/>
      <c r="AO1011" s="50"/>
      <c r="AP1011" s="50"/>
      <c r="AQ1011" s="47"/>
      <c r="AR1011" s="47"/>
      <c r="AS1011" s="47"/>
      <c r="AT1011" s="47"/>
      <c r="AU1011" s="47"/>
      <c r="AV1011" s="47"/>
      <c r="AW1011" s="47"/>
      <c r="AX1011" s="47"/>
      <c r="AY1011" s="47"/>
      <c r="AZ1011" s="47"/>
      <c r="BA1011" s="47"/>
      <c r="BB1011" s="47"/>
      <c r="BC1011" s="47"/>
      <c r="BD1011" s="47"/>
      <c r="BE1011" s="47"/>
      <c r="BF1011" s="47"/>
      <c r="BG1011" s="47"/>
      <c r="BH1011" s="47"/>
      <c r="BI1011" s="47"/>
      <c r="BJ1011" s="47"/>
      <c r="BK1011" s="47"/>
      <c r="BL1011" s="47"/>
      <c r="BM1011" s="47"/>
      <c r="BN1011" s="47"/>
      <c r="BO1011" s="47"/>
      <c r="BP1011" s="47"/>
      <c r="BQ1011" s="47"/>
      <c r="BR1011" s="47"/>
      <c r="BS1011" s="47"/>
      <c r="BT1011" s="47"/>
      <c r="BU1011" s="47"/>
      <c r="BV1011" s="47"/>
      <c r="BW1011" s="47"/>
      <c r="BX1011" s="47"/>
      <c r="BY1011" s="47"/>
      <c r="BZ1011" s="47"/>
      <c r="CA1011" s="47"/>
      <c r="CB1011" s="47"/>
      <c r="CC1011" s="47"/>
      <c r="CD1011" s="47"/>
      <c r="CE1011" s="47"/>
      <c r="CF1011" s="47"/>
      <c r="CG1011" s="47"/>
      <c r="CH1011" s="47"/>
      <c r="CI1011" s="47"/>
      <c r="CJ1011" s="47"/>
      <c r="CK1011" s="47"/>
      <c r="CL1011" s="47"/>
    </row>
    <row r="1012" spans="1:90" ht="14.25">
      <c r="A1012" s="167"/>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D1012" s="50"/>
      <c r="AE1012" s="50"/>
      <c r="AF1012" s="50"/>
      <c r="AG1012" s="50"/>
      <c r="AH1012" s="50"/>
      <c r="AI1012" s="50"/>
      <c r="AJ1012" s="50"/>
      <c r="AK1012" s="50"/>
      <c r="AL1012" s="50"/>
      <c r="AM1012" s="50"/>
      <c r="AN1012" s="50"/>
      <c r="AO1012" s="50"/>
      <c r="AP1012" s="50"/>
      <c r="AQ1012" s="47"/>
      <c r="AR1012" s="47"/>
      <c r="AS1012" s="47"/>
      <c r="AT1012" s="47"/>
      <c r="AU1012" s="47"/>
      <c r="AV1012" s="47"/>
      <c r="AW1012" s="47"/>
      <c r="AX1012" s="47"/>
      <c r="AY1012" s="47"/>
      <c r="AZ1012" s="47"/>
      <c r="BA1012" s="47"/>
      <c r="BB1012" s="47"/>
      <c r="BC1012" s="47"/>
      <c r="BD1012" s="47"/>
      <c r="BE1012" s="47"/>
      <c r="BF1012" s="47"/>
      <c r="BG1012" s="47"/>
      <c r="BH1012" s="47"/>
      <c r="BI1012" s="47"/>
      <c r="BJ1012" s="47"/>
      <c r="BK1012" s="47"/>
      <c r="BL1012" s="47"/>
      <c r="BM1012" s="47"/>
      <c r="BN1012" s="47"/>
      <c r="BO1012" s="47"/>
      <c r="BP1012" s="47"/>
      <c r="BQ1012" s="47"/>
      <c r="BR1012" s="47"/>
      <c r="BS1012" s="47"/>
      <c r="BT1012" s="47"/>
      <c r="BU1012" s="47"/>
      <c r="BV1012" s="47"/>
      <c r="BW1012" s="47"/>
      <c r="BX1012" s="47"/>
      <c r="BY1012" s="47"/>
      <c r="BZ1012" s="47"/>
      <c r="CA1012" s="47"/>
      <c r="CB1012" s="47"/>
      <c r="CC1012" s="47"/>
      <c r="CD1012" s="47"/>
      <c r="CE1012" s="47"/>
      <c r="CF1012" s="47"/>
      <c r="CG1012" s="47"/>
      <c r="CH1012" s="47"/>
      <c r="CI1012" s="47"/>
      <c r="CJ1012" s="47"/>
      <c r="CK1012" s="47"/>
      <c r="CL1012" s="47"/>
    </row>
    <row r="1013" spans="1:90" ht="14.25">
      <c r="A1013" s="167"/>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D1013" s="50"/>
      <c r="AE1013" s="50"/>
      <c r="AF1013" s="50"/>
      <c r="AG1013" s="50"/>
      <c r="AH1013" s="50"/>
      <c r="AI1013" s="50"/>
      <c r="AJ1013" s="50"/>
      <c r="AK1013" s="50"/>
      <c r="AL1013" s="50"/>
      <c r="AM1013" s="50"/>
      <c r="AN1013" s="50"/>
      <c r="AO1013" s="50"/>
      <c r="AP1013" s="50"/>
      <c r="AQ1013" s="47"/>
      <c r="AR1013" s="47"/>
      <c r="AS1013" s="47"/>
      <c r="AT1013" s="47"/>
      <c r="AU1013" s="47"/>
      <c r="AV1013" s="47"/>
      <c r="AW1013" s="47"/>
      <c r="AX1013" s="47"/>
      <c r="AY1013" s="47"/>
      <c r="AZ1013" s="47"/>
      <c r="BA1013" s="47"/>
      <c r="BB1013" s="47"/>
      <c r="BC1013" s="47"/>
      <c r="BD1013" s="47"/>
      <c r="BE1013" s="47"/>
      <c r="BF1013" s="47"/>
      <c r="BG1013" s="47"/>
      <c r="BH1013" s="47"/>
      <c r="BI1013" s="47"/>
      <c r="BJ1013" s="47"/>
      <c r="BK1013" s="47"/>
      <c r="BL1013" s="47"/>
      <c r="BM1013" s="47"/>
      <c r="BN1013" s="47"/>
      <c r="BO1013" s="47"/>
      <c r="BP1013" s="47"/>
      <c r="BQ1013" s="47"/>
      <c r="BR1013" s="47"/>
      <c r="BS1013" s="47"/>
      <c r="BT1013" s="47"/>
      <c r="BU1013" s="47"/>
      <c r="BV1013" s="47"/>
      <c r="BW1013" s="47"/>
      <c r="BX1013" s="47"/>
      <c r="BY1013" s="47"/>
      <c r="BZ1013" s="47"/>
      <c r="CA1013" s="47"/>
      <c r="CB1013" s="47"/>
      <c r="CC1013" s="47"/>
      <c r="CD1013" s="47"/>
      <c r="CE1013" s="47"/>
      <c r="CF1013" s="47"/>
      <c r="CG1013" s="47"/>
      <c r="CH1013" s="47"/>
      <c r="CI1013" s="47"/>
      <c r="CJ1013" s="47"/>
      <c r="CK1013" s="47"/>
      <c r="CL1013" s="47"/>
    </row>
    <row r="1014" spans="1:90" ht="14.25">
      <c r="A1014" s="167"/>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D1014" s="50"/>
      <c r="AE1014" s="50"/>
      <c r="AF1014" s="50"/>
      <c r="AG1014" s="50"/>
      <c r="AH1014" s="50"/>
      <c r="AI1014" s="50"/>
      <c r="AJ1014" s="50"/>
      <c r="AK1014" s="50"/>
      <c r="AL1014" s="50"/>
      <c r="AM1014" s="50"/>
      <c r="AN1014" s="50"/>
      <c r="AO1014" s="50"/>
      <c r="AP1014" s="50"/>
      <c r="AQ1014" s="47"/>
      <c r="AR1014" s="47"/>
      <c r="AS1014" s="47"/>
      <c r="AT1014" s="47"/>
      <c r="AU1014" s="47"/>
      <c r="AV1014" s="47"/>
      <c r="AW1014" s="47"/>
      <c r="AX1014" s="47"/>
      <c r="AY1014" s="47"/>
      <c r="AZ1014" s="47"/>
      <c r="BA1014" s="47"/>
      <c r="BB1014" s="47"/>
      <c r="BC1014" s="47"/>
      <c r="BD1014" s="47"/>
      <c r="BE1014" s="47"/>
      <c r="BF1014" s="47"/>
      <c r="BG1014" s="47"/>
      <c r="BH1014" s="47"/>
      <c r="BI1014" s="47"/>
      <c r="BJ1014" s="47"/>
      <c r="BK1014" s="47"/>
      <c r="BL1014" s="47"/>
      <c r="BM1014" s="47"/>
      <c r="BN1014" s="47"/>
      <c r="BO1014" s="47"/>
      <c r="BP1014" s="47"/>
      <c r="BQ1014" s="47"/>
      <c r="BR1014" s="47"/>
      <c r="BS1014" s="47"/>
      <c r="BT1014" s="47"/>
      <c r="BU1014" s="47"/>
      <c r="BV1014" s="47"/>
      <c r="BW1014" s="47"/>
      <c r="BX1014" s="47"/>
      <c r="BY1014" s="47"/>
      <c r="BZ1014" s="47"/>
      <c r="CA1014" s="47"/>
      <c r="CB1014" s="47"/>
      <c r="CC1014" s="47"/>
      <c r="CD1014" s="47"/>
      <c r="CE1014" s="47"/>
      <c r="CF1014" s="47"/>
      <c r="CG1014" s="47"/>
      <c r="CH1014" s="47"/>
      <c r="CI1014" s="47"/>
      <c r="CJ1014" s="47"/>
      <c r="CK1014" s="47"/>
      <c r="CL1014" s="47"/>
    </row>
    <row r="1015" spans="1:90" ht="14.25">
      <c r="A1015" s="167"/>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D1015" s="50"/>
      <c r="AE1015" s="50"/>
      <c r="AF1015" s="50"/>
      <c r="AG1015" s="50"/>
      <c r="AH1015" s="50"/>
      <c r="AI1015" s="50"/>
      <c r="AJ1015" s="50"/>
      <c r="AK1015" s="50"/>
      <c r="AL1015" s="50"/>
      <c r="AM1015" s="50"/>
      <c r="AN1015" s="50"/>
      <c r="AO1015" s="50"/>
      <c r="AP1015" s="50"/>
      <c r="AQ1015" s="47"/>
      <c r="AR1015" s="47"/>
      <c r="AS1015" s="47"/>
      <c r="AT1015" s="47"/>
      <c r="AU1015" s="47"/>
      <c r="AV1015" s="47"/>
      <c r="AW1015" s="47"/>
      <c r="AX1015" s="47"/>
      <c r="AY1015" s="47"/>
      <c r="AZ1015" s="47"/>
      <c r="BA1015" s="47"/>
      <c r="BB1015" s="47"/>
      <c r="BC1015" s="47"/>
      <c r="BD1015" s="47"/>
      <c r="BE1015" s="47"/>
      <c r="BF1015" s="47"/>
      <c r="BG1015" s="47"/>
      <c r="BH1015" s="47"/>
      <c r="BI1015" s="47"/>
      <c r="BJ1015" s="47"/>
      <c r="BK1015" s="47"/>
      <c r="BL1015" s="47"/>
      <c r="BM1015" s="47"/>
      <c r="BN1015" s="47"/>
      <c r="BO1015" s="47"/>
      <c r="BP1015" s="47"/>
      <c r="BQ1015" s="47"/>
      <c r="BR1015" s="47"/>
      <c r="BS1015" s="47"/>
      <c r="BT1015" s="47"/>
      <c r="BU1015" s="47"/>
      <c r="BV1015" s="47"/>
      <c r="BW1015" s="47"/>
      <c r="BX1015" s="47"/>
      <c r="BY1015" s="47"/>
      <c r="BZ1015" s="47"/>
      <c r="CA1015" s="47"/>
      <c r="CB1015" s="47"/>
      <c r="CC1015" s="47"/>
      <c r="CD1015" s="47"/>
      <c r="CE1015" s="47"/>
      <c r="CF1015" s="47"/>
      <c r="CG1015" s="47"/>
      <c r="CH1015" s="47"/>
      <c r="CI1015" s="47"/>
      <c r="CJ1015" s="47"/>
      <c r="CK1015" s="47"/>
      <c r="CL1015" s="47"/>
    </row>
    <row r="1016" spans="1:90" ht="14.25">
      <c r="A1016" s="167"/>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D1016" s="50"/>
      <c r="AE1016" s="50"/>
      <c r="AF1016" s="50"/>
      <c r="AG1016" s="50"/>
      <c r="AH1016" s="50"/>
      <c r="AI1016" s="50"/>
      <c r="AJ1016" s="50"/>
      <c r="AK1016" s="50"/>
      <c r="AL1016" s="50"/>
      <c r="AM1016" s="50"/>
      <c r="AN1016" s="50"/>
      <c r="AO1016" s="50"/>
      <c r="AP1016" s="50"/>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47"/>
      <c r="BL1016" s="47"/>
      <c r="BM1016" s="47"/>
      <c r="BN1016" s="47"/>
      <c r="BO1016" s="47"/>
      <c r="BP1016" s="47"/>
      <c r="BQ1016" s="47"/>
      <c r="BR1016" s="47"/>
      <c r="BS1016" s="47"/>
      <c r="BT1016" s="47"/>
      <c r="BU1016" s="47"/>
      <c r="BV1016" s="47"/>
      <c r="BW1016" s="47"/>
      <c r="BX1016" s="47"/>
      <c r="BY1016" s="47"/>
      <c r="BZ1016" s="47"/>
      <c r="CA1016" s="47"/>
      <c r="CB1016" s="47"/>
      <c r="CC1016" s="47"/>
      <c r="CD1016" s="47"/>
      <c r="CE1016" s="47"/>
      <c r="CF1016" s="47"/>
      <c r="CG1016" s="47"/>
      <c r="CH1016" s="47"/>
      <c r="CI1016" s="47"/>
      <c r="CJ1016" s="47"/>
      <c r="CK1016" s="47"/>
      <c r="CL1016" s="47"/>
    </row>
    <row r="1017" spans="1:90" ht="14.25">
      <c r="A1017" s="167"/>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D1017" s="50"/>
      <c r="AE1017" s="50"/>
      <c r="AF1017" s="50"/>
      <c r="AG1017" s="50"/>
      <c r="AH1017" s="50"/>
      <c r="AI1017" s="50"/>
      <c r="AJ1017" s="50"/>
      <c r="AK1017" s="50"/>
      <c r="AL1017" s="50"/>
      <c r="AM1017" s="50"/>
      <c r="AN1017" s="50"/>
      <c r="AO1017" s="50"/>
      <c r="AP1017" s="50"/>
      <c r="AQ1017" s="47"/>
      <c r="AR1017" s="47"/>
      <c r="AS1017" s="47"/>
      <c r="AT1017" s="47"/>
      <c r="AU1017" s="47"/>
      <c r="AV1017" s="47"/>
      <c r="AW1017" s="47"/>
      <c r="AX1017" s="47"/>
      <c r="AY1017" s="47"/>
      <c r="AZ1017" s="47"/>
      <c r="BA1017" s="47"/>
      <c r="BB1017" s="47"/>
      <c r="BC1017" s="47"/>
      <c r="BD1017" s="47"/>
      <c r="BE1017" s="47"/>
      <c r="BF1017" s="47"/>
      <c r="BG1017" s="47"/>
      <c r="BH1017" s="47"/>
      <c r="BI1017" s="47"/>
      <c r="BJ1017" s="47"/>
      <c r="BK1017" s="47"/>
      <c r="BL1017" s="47"/>
      <c r="BM1017" s="47"/>
      <c r="BN1017" s="47"/>
      <c r="BO1017" s="47"/>
      <c r="BP1017" s="47"/>
      <c r="BQ1017" s="47"/>
      <c r="BR1017" s="47"/>
      <c r="BS1017" s="47"/>
      <c r="BT1017" s="47"/>
      <c r="BU1017" s="47"/>
      <c r="BV1017" s="47"/>
      <c r="BW1017" s="47"/>
      <c r="BX1017" s="47"/>
      <c r="BY1017" s="47"/>
      <c r="BZ1017" s="47"/>
      <c r="CA1017" s="47"/>
      <c r="CB1017" s="47"/>
      <c r="CC1017" s="47"/>
      <c r="CD1017" s="47"/>
      <c r="CE1017" s="47"/>
      <c r="CF1017" s="47"/>
      <c r="CG1017" s="47"/>
      <c r="CH1017" s="47"/>
      <c r="CI1017" s="47"/>
      <c r="CJ1017" s="47"/>
      <c r="CK1017" s="47"/>
      <c r="CL1017" s="47"/>
    </row>
    <row r="1018" spans="1:90" ht="14.25">
      <c r="A1018" s="167"/>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D1018" s="50"/>
      <c r="AE1018" s="50"/>
      <c r="AF1018" s="50"/>
      <c r="AG1018" s="50"/>
      <c r="AH1018" s="50"/>
      <c r="AI1018" s="50"/>
      <c r="AJ1018" s="50"/>
      <c r="AK1018" s="50"/>
      <c r="AL1018" s="50"/>
      <c r="AM1018" s="50"/>
      <c r="AN1018" s="50"/>
      <c r="AO1018" s="50"/>
      <c r="AP1018" s="50"/>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7"/>
      <c r="BU1018" s="47"/>
      <c r="BV1018" s="47"/>
      <c r="BW1018" s="47"/>
      <c r="BX1018" s="47"/>
      <c r="BY1018" s="47"/>
      <c r="BZ1018" s="47"/>
      <c r="CA1018" s="47"/>
      <c r="CB1018" s="47"/>
      <c r="CC1018" s="47"/>
      <c r="CD1018" s="47"/>
      <c r="CE1018" s="47"/>
      <c r="CF1018" s="47"/>
      <c r="CG1018" s="47"/>
      <c r="CH1018" s="47"/>
      <c r="CI1018" s="47"/>
      <c r="CJ1018" s="47"/>
      <c r="CK1018" s="47"/>
      <c r="CL1018" s="47"/>
    </row>
    <row r="1019" spans="1:90" ht="14.25">
      <c r="A1019" s="167"/>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D1019" s="50"/>
      <c r="AE1019" s="50"/>
      <c r="AF1019" s="50"/>
      <c r="AG1019" s="50"/>
      <c r="AH1019" s="50"/>
      <c r="AI1019" s="50"/>
      <c r="AJ1019" s="50"/>
      <c r="AK1019" s="50"/>
      <c r="AL1019" s="50"/>
      <c r="AM1019" s="50"/>
      <c r="AN1019" s="50"/>
      <c r="AO1019" s="50"/>
      <c r="AP1019" s="50"/>
      <c r="AQ1019" s="47"/>
      <c r="AR1019" s="47"/>
      <c r="AS1019" s="47"/>
      <c r="AT1019" s="47"/>
      <c r="AU1019" s="47"/>
      <c r="AV1019" s="47"/>
      <c r="AW1019" s="47"/>
      <c r="AX1019" s="47"/>
      <c r="AY1019" s="47"/>
      <c r="AZ1019" s="47"/>
      <c r="BA1019" s="47"/>
      <c r="BB1019" s="47"/>
      <c r="BC1019" s="47"/>
      <c r="BD1019" s="47"/>
      <c r="BE1019" s="47"/>
      <c r="BF1019" s="47"/>
      <c r="BG1019" s="47"/>
      <c r="BH1019" s="47"/>
      <c r="BI1019" s="47"/>
      <c r="BJ1019" s="47"/>
      <c r="BK1019" s="47"/>
      <c r="BL1019" s="47"/>
      <c r="BM1019" s="47"/>
      <c r="BN1019" s="47"/>
      <c r="BO1019" s="47"/>
      <c r="BP1019" s="47"/>
      <c r="BQ1019" s="47"/>
      <c r="BR1019" s="47"/>
      <c r="BS1019" s="47"/>
      <c r="BT1019" s="47"/>
      <c r="BU1019" s="47"/>
      <c r="BV1019" s="47"/>
      <c r="BW1019" s="47"/>
      <c r="BX1019" s="47"/>
      <c r="BY1019" s="47"/>
      <c r="BZ1019" s="47"/>
      <c r="CA1019" s="47"/>
      <c r="CB1019" s="47"/>
      <c r="CC1019" s="47"/>
      <c r="CD1019" s="47"/>
      <c r="CE1019" s="47"/>
      <c r="CF1019" s="47"/>
      <c r="CG1019" s="47"/>
      <c r="CH1019" s="47"/>
      <c r="CI1019" s="47"/>
      <c r="CJ1019" s="47"/>
      <c r="CK1019" s="47"/>
      <c r="CL1019" s="47"/>
    </row>
    <row r="1020" spans="1:90" ht="14.25">
      <c r="A1020" s="167"/>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D1020" s="50"/>
      <c r="AE1020" s="50"/>
      <c r="AF1020" s="50"/>
      <c r="AG1020" s="50"/>
      <c r="AH1020" s="50"/>
      <c r="AI1020" s="50"/>
      <c r="AJ1020" s="50"/>
      <c r="AK1020" s="50"/>
      <c r="AL1020" s="50"/>
      <c r="AM1020" s="50"/>
      <c r="AN1020" s="50"/>
      <c r="AO1020" s="50"/>
      <c r="AP1020" s="50"/>
      <c r="AQ1020" s="47"/>
      <c r="AR1020" s="47"/>
      <c r="AS1020" s="47"/>
      <c r="AT1020" s="47"/>
      <c r="AU1020" s="47"/>
      <c r="AV1020" s="47"/>
      <c r="AW1020" s="47"/>
      <c r="AX1020" s="47"/>
      <c r="AY1020" s="47"/>
      <c r="AZ1020" s="47"/>
      <c r="BA1020" s="47"/>
      <c r="BB1020" s="47"/>
      <c r="BC1020" s="47"/>
      <c r="BD1020" s="47"/>
      <c r="BE1020" s="47"/>
      <c r="BF1020" s="47"/>
      <c r="BG1020" s="47"/>
      <c r="BH1020" s="47"/>
      <c r="BI1020" s="47"/>
      <c r="BJ1020" s="47"/>
      <c r="BK1020" s="47"/>
      <c r="BL1020" s="47"/>
      <c r="BM1020" s="47"/>
      <c r="BN1020" s="47"/>
      <c r="BO1020" s="47"/>
      <c r="BP1020" s="47"/>
      <c r="BQ1020" s="47"/>
      <c r="BR1020" s="47"/>
      <c r="BS1020" s="47"/>
      <c r="BT1020" s="47"/>
      <c r="BU1020" s="47"/>
      <c r="BV1020" s="47"/>
      <c r="BW1020" s="47"/>
      <c r="BX1020" s="47"/>
      <c r="BY1020" s="47"/>
      <c r="BZ1020" s="47"/>
      <c r="CA1020" s="47"/>
      <c r="CB1020" s="47"/>
      <c r="CC1020" s="47"/>
      <c r="CD1020" s="47"/>
      <c r="CE1020" s="47"/>
      <c r="CF1020" s="47"/>
      <c r="CG1020" s="47"/>
      <c r="CH1020" s="47"/>
      <c r="CI1020" s="47"/>
      <c r="CJ1020" s="47"/>
      <c r="CK1020" s="47"/>
      <c r="CL1020" s="47"/>
    </row>
    <row r="1021" spans="1:90" ht="14.25">
      <c r="A1021" s="167"/>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D1021" s="50"/>
      <c r="AE1021" s="50"/>
      <c r="AF1021" s="50"/>
      <c r="AG1021" s="50"/>
      <c r="AH1021" s="50"/>
      <c r="AI1021" s="50"/>
      <c r="AJ1021" s="50"/>
      <c r="AK1021" s="50"/>
      <c r="AL1021" s="50"/>
      <c r="AM1021" s="50"/>
      <c r="AN1021" s="50"/>
      <c r="AO1021" s="50"/>
      <c r="AP1021" s="50"/>
      <c r="AQ1021" s="47"/>
      <c r="AR1021" s="47"/>
      <c r="AS1021" s="47"/>
      <c r="AT1021" s="47"/>
      <c r="AU1021" s="47"/>
      <c r="AV1021" s="47"/>
      <c r="AW1021" s="47"/>
      <c r="AX1021" s="47"/>
      <c r="AY1021" s="47"/>
      <c r="AZ1021" s="47"/>
      <c r="BA1021" s="47"/>
      <c r="BB1021" s="47"/>
      <c r="BC1021" s="47"/>
      <c r="BD1021" s="47"/>
      <c r="BE1021" s="47"/>
      <c r="BF1021" s="47"/>
      <c r="BG1021" s="47"/>
      <c r="BH1021" s="47"/>
      <c r="BI1021" s="47"/>
      <c r="BJ1021" s="47"/>
      <c r="BK1021" s="47"/>
      <c r="BL1021" s="47"/>
      <c r="BM1021" s="47"/>
      <c r="BN1021" s="47"/>
      <c r="BO1021" s="47"/>
      <c r="BP1021" s="47"/>
      <c r="BQ1021" s="47"/>
      <c r="BR1021" s="47"/>
      <c r="BS1021" s="47"/>
      <c r="BT1021" s="47"/>
      <c r="BU1021" s="47"/>
      <c r="BV1021" s="47"/>
      <c r="BW1021" s="47"/>
      <c r="BX1021" s="47"/>
      <c r="BY1021" s="47"/>
      <c r="BZ1021" s="47"/>
      <c r="CA1021" s="47"/>
      <c r="CB1021" s="47"/>
      <c r="CC1021" s="47"/>
      <c r="CD1021" s="47"/>
      <c r="CE1021" s="47"/>
      <c r="CF1021" s="47"/>
      <c r="CG1021" s="47"/>
      <c r="CH1021" s="47"/>
      <c r="CI1021" s="47"/>
      <c r="CJ1021" s="47"/>
      <c r="CK1021" s="47"/>
      <c r="CL1021" s="47"/>
    </row>
    <row r="1022" spans="1:90" ht="14.25">
      <c r="A1022" s="167"/>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D1022" s="50"/>
      <c r="AE1022" s="50"/>
      <c r="AF1022" s="50"/>
      <c r="AG1022" s="50"/>
      <c r="AH1022" s="50"/>
      <c r="AI1022" s="50"/>
      <c r="AJ1022" s="50"/>
      <c r="AK1022" s="50"/>
      <c r="AL1022" s="50"/>
      <c r="AM1022" s="50"/>
      <c r="AN1022" s="50"/>
      <c r="AO1022" s="50"/>
      <c r="AP1022" s="50"/>
      <c r="AQ1022" s="47"/>
      <c r="AR1022" s="47"/>
      <c r="AS1022" s="47"/>
      <c r="AT1022" s="47"/>
      <c r="AU1022" s="47"/>
      <c r="AV1022" s="47"/>
      <c r="AW1022" s="47"/>
      <c r="AX1022" s="47"/>
      <c r="AY1022" s="47"/>
      <c r="AZ1022" s="47"/>
      <c r="BA1022" s="47"/>
      <c r="BB1022" s="47"/>
      <c r="BC1022" s="47"/>
      <c r="BD1022" s="47"/>
      <c r="BE1022" s="47"/>
      <c r="BF1022" s="47"/>
      <c r="BG1022" s="47"/>
      <c r="BH1022" s="47"/>
      <c r="BI1022" s="47"/>
      <c r="BJ1022" s="47"/>
      <c r="BK1022" s="47"/>
      <c r="BL1022" s="47"/>
      <c r="BM1022" s="47"/>
      <c r="BN1022" s="47"/>
      <c r="BO1022" s="47"/>
      <c r="BP1022" s="47"/>
      <c r="BQ1022" s="47"/>
      <c r="BR1022" s="47"/>
      <c r="BS1022" s="47"/>
      <c r="BT1022" s="47"/>
      <c r="BU1022" s="47"/>
      <c r="BV1022" s="47"/>
      <c r="BW1022" s="47"/>
      <c r="BX1022" s="47"/>
      <c r="BY1022" s="47"/>
      <c r="BZ1022" s="47"/>
      <c r="CA1022" s="47"/>
      <c r="CB1022" s="47"/>
      <c r="CC1022" s="47"/>
      <c r="CD1022" s="47"/>
      <c r="CE1022" s="47"/>
      <c r="CF1022" s="47"/>
      <c r="CG1022" s="47"/>
      <c r="CH1022" s="47"/>
      <c r="CI1022" s="47"/>
      <c r="CJ1022" s="47"/>
      <c r="CK1022" s="47"/>
      <c r="CL1022" s="47"/>
    </row>
    <row r="1023" spans="1:90" ht="14.25">
      <c r="A1023" s="167"/>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D1023" s="50"/>
      <c r="AE1023" s="50"/>
      <c r="AF1023" s="50"/>
      <c r="AG1023" s="50"/>
      <c r="AH1023" s="50"/>
      <c r="AI1023" s="50"/>
      <c r="AJ1023" s="50"/>
      <c r="AK1023" s="50"/>
      <c r="AL1023" s="50"/>
      <c r="AM1023" s="50"/>
      <c r="AN1023" s="50"/>
      <c r="AO1023" s="50"/>
      <c r="AP1023" s="50"/>
      <c r="AQ1023" s="47"/>
      <c r="AR1023" s="47"/>
      <c r="AS1023" s="47"/>
      <c r="AT1023" s="47"/>
      <c r="AU1023" s="47"/>
      <c r="AV1023" s="47"/>
      <c r="AW1023" s="47"/>
      <c r="AX1023" s="47"/>
      <c r="AY1023" s="47"/>
      <c r="AZ1023" s="47"/>
      <c r="BA1023" s="47"/>
      <c r="BB1023" s="47"/>
      <c r="BC1023" s="47"/>
      <c r="BD1023" s="47"/>
      <c r="BE1023" s="47"/>
      <c r="BF1023" s="47"/>
      <c r="BG1023" s="47"/>
      <c r="BH1023" s="47"/>
      <c r="BI1023" s="47"/>
      <c r="BJ1023" s="47"/>
      <c r="BK1023" s="47"/>
      <c r="BL1023" s="47"/>
      <c r="BM1023" s="47"/>
      <c r="BN1023" s="47"/>
      <c r="BO1023" s="47"/>
      <c r="BP1023" s="47"/>
      <c r="BQ1023" s="47"/>
      <c r="BR1023" s="47"/>
      <c r="BS1023" s="47"/>
      <c r="BT1023" s="47"/>
      <c r="BU1023" s="47"/>
      <c r="BV1023" s="47"/>
      <c r="BW1023" s="47"/>
      <c r="BX1023" s="47"/>
      <c r="BY1023" s="47"/>
      <c r="BZ1023" s="47"/>
      <c r="CA1023" s="47"/>
      <c r="CB1023" s="47"/>
      <c r="CC1023" s="47"/>
      <c r="CD1023" s="47"/>
      <c r="CE1023" s="47"/>
      <c r="CF1023" s="47"/>
      <c r="CG1023" s="47"/>
      <c r="CH1023" s="47"/>
      <c r="CI1023" s="47"/>
      <c r="CJ1023" s="47"/>
      <c r="CK1023" s="47"/>
      <c r="CL1023" s="47"/>
    </row>
    <row r="1024" spans="1:90" ht="14.25">
      <c r="A1024" s="167"/>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D1024" s="50"/>
      <c r="AE1024" s="50"/>
      <c r="AF1024" s="50"/>
      <c r="AG1024" s="50"/>
      <c r="AH1024" s="50"/>
      <c r="AI1024" s="50"/>
      <c r="AJ1024" s="50"/>
      <c r="AK1024" s="50"/>
      <c r="AL1024" s="50"/>
      <c r="AM1024" s="50"/>
      <c r="AN1024" s="50"/>
      <c r="AO1024" s="50"/>
      <c r="AP1024" s="50"/>
      <c r="AQ1024" s="47"/>
      <c r="AR1024" s="47"/>
      <c r="AS1024" s="47"/>
      <c r="AT1024" s="47"/>
      <c r="AU1024" s="47"/>
      <c r="AV1024" s="47"/>
      <c r="AW1024" s="47"/>
      <c r="AX1024" s="47"/>
      <c r="AY1024" s="47"/>
      <c r="AZ1024" s="47"/>
      <c r="BA1024" s="47"/>
      <c r="BB1024" s="47"/>
      <c r="BC1024" s="47"/>
      <c r="BD1024" s="47"/>
      <c r="BE1024" s="47"/>
      <c r="BF1024" s="47"/>
      <c r="BG1024" s="47"/>
      <c r="BH1024" s="47"/>
      <c r="BI1024" s="47"/>
      <c r="BJ1024" s="47"/>
      <c r="BK1024" s="47"/>
      <c r="BL1024" s="47"/>
      <c r="BM1024" s="47"/>
      <c r="BN1024" s="47"/>
      <c r="BO1024" s="47"/>
      <c r="BP1024" s="47"/>
      <c r="BQ1024" s="47"/>
      <c r="BR1024" s="47"/>
      <c r="BS1024" s="47"/>
      <c r="BT1024" s="47"/>
      <c r="BU1024" s="47"/>
      <c r="BV1024" s="47"/>
      <c r="BW1024" s="47"/>
      <c r="BX1024" s="47"/>
      <c r="BY1024" s="47"/>
      <c r="BZ1024" s="47"/>
      <c r="CA1024" s="47"/>
      <c r="CB1024" s="47"/>
      <c r="CC1024" s="47"/>
      <c r="CD1024" s="47"/>
      <c r="CE1024" s="47"/>
      <c r="CF1024" s="47"/>
      <c r="CG1024" s="47"/>
      <c r="CH1024" s="47"/>
      <c r="CI1024" s="47"/>
      <c r="CJ1024" s="47"/>
      <c r="CK1024" s="47"/>
      <c r="CL1024" s="47"/>
    </row>
    <row r="1025" spans="1:90" ht="14.25">
      <c r="A1025" s="167"/>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D1025" s="50"/>
      <c r="AE1025" s="50"/>
      <c r="AF1025" s="50"/>
      <c r="AG1025" s="50"/>
      <c r="AH1025" s="50"/>
      <c r="AI1025" s="50"/>
      <c r="AJ1025" s="50"/>
      <c r="AK1025" s="50"/>
      <c r="AL1025" s="50"/>
      <c r="AM1025" s="50"/>
      <c r="AN1025" s="50"/>
      <c r="AO1025" s="50"/>
      <c r="AP1025" s="50"/>
      <c r="AQ1025" s="47"/>
      <c r="AR1025" s="47"/>
      <c r="AS1025" s="47"/>
      <c r="AT1025" s="47"/>
      <c r="AU1025" s="47"/>
      <c r="AV1025" s="47"/>
      <c r="AW1025" s="47"/>
      <c r="AX1025" s="47"/>
      <c r="AY1025" s="47"/>
      <c r="AZ1025" s="47"/>
      <c r="BA1025" s="47"/>
      <c r="BB1025" s="47"/>
      <c r="BC1025" s="47"/>
      <c r="BD1025" s="47"/>
      <c r="BE1025" s="47"/>
      <c r="BF1025" s="47"/>
      <c r="BG1025" s="47"/>
      <c r="BH1025" s="47"/>
      <c r="BI1025" s="47"/>
      <c r="BJ1025" s="47"/>
      <c r="BK1025" s="47"/>
      <c r="BL1025" s="47"/>
      <c r="BM1025" s="47"/>
      <c r="BN1025" s="47"/>
      <c r="BO1025" s="47"/>
      <c r="BP1025" s="47"/>
      <c r="BQ1025" s="47"/>
      <c r="BR1025" s="47"/>
      <c r="BS1025" s="47"/>
      <c r="BT1025" s="47"/>
      <c r="BU1025" s="47"/>
      <c r="BV1025" s="47"/>
      <c r="BW1025" s="47"/>
      <c r="BX1025" s="47"/>
      <c r="BY1025" s="47"/>
      <c r="BZ1025" s="47"/>
      <c r="CA1025" s="47"/>
      <c r="CB1025" s="47"/>
      <c r="CC1025" s="47"/>
      <c r="CD1025" s="47"/>
      <c r="CE1025" s="47"/>
      <c r="CF1025" s="47"/>
      <c r="CG1025" s="47"/>
      <c r="CH1025" s="47"/>
      <c r="CI1025" s="47"/>
      <c r="CJ1025" s="47"/>
      <c r="CK1025" s="47"/>
      <c r="CL1025" s="47"/>
    </row>
    <row r="1026" spans="1:90" ht="14.25">
      <c r="A1026" s="167"/>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D1026" s="50"/>
      <c r="AE1026" s="50"/>
      <c r="AF1026" s="50"/>
      <c r="AG1026" s="50"/>
      <c r="AH1026" s="50"/>
      <c r="AI1026" s="50"/>
      <c r="AJ1026" s="50"/>
      <c r="AK1026" s="50"/>
      <c r="AL1026" s="50"/>
      <c r="AM1026" s="50"/>
      <c r="AN1026" s="50"/>
      <c r="AO1026" s="50"/>
      <c r="AP1026" s="50"/>
      <c r="AQ1026" s="47"/>
      <c r="AR1026" s="47"/>
      <c r="AS1026" s="47"/>
      <c r="AT1026" s="47"/>
      <c r="AU1026" s="47"/>
      <c r="AV1026" s="47"/>
      <c r="AW1026" s="47"/>
      <c r="AX1026" s="47"/>
      <c r="AY1026" s="47"/>
      <c r="AZ1026" s="47"/>
      <c r="BA1026" s="47"/>
      <c r="BB1026" s="47"/>
      <c r="BC1026" s="47"/>
      <c r="BD1026" s="47"/>
      <c r="BE1026" s="47"/>
      <c r="BF1026" s="47"/>
      <c r="BG1026" s="47"/>
      <c r="BH1026" s="47"/>
      <c r="BI1026" s="47"/>
      <c r="BJ1026" s="47"/>
      <c r="BK1026" s="47"/>
      <c r="BL1026" s="47"/>
      <c r="BM1026" s="47"/>
      <c r="BN1026" s="47"/>
      <c r="BO1026" s="47"/>
      <c r="BP1026" s="47"/>
      <c r="BQ1026" s="47"/>
      <c r="BR1026" s="47"/>
      <c r="BS1026" s="47"/>
      <c r="BT1026" s="47"/>
      <c r="BU1026" s="47"/>
      <c r="BV1026" s="47"/>
      <c r="BW1026" s="47"/>
      <c r="BX1026" s="47"/>
      <c r="BY1026" s="47"/>
      <c r="BZ1026" s="47"/>
      <c r="CA1026" s="47"/>
      <c r="CB1026" s="47"/>
      <c r="CC1026" s="47"/>
      <c r="CD1026" s="47"/>
      <c r="CE1026" s="47"/>
      <c r="CF1026" s="47"/>
      <c r="CG1026" s="47"/>
      <c r="CH1026" s="47"/>
      <c r="CI1026" s="47"/>
      <c r="CJ1026" s="47"/>
      <c r="CK1026" s="47"/>
      <c r="CL1026" s="47"/>
    </row>
    <row r="1027" spans="1:90" ht="14.25">
      <c r="A1027" s="167"/>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D1027" s="50"/>
      <c r="AE1027" s="50"/>
      <c r="AF1027" s="50"/>
      <c r="AG1027" s="50"/>
      <c r="AH1027" s="50"/>
      <c r="AI1027" s="50"/>
      <c r="AJ1027" s="50"/>
      <c r="AK1027" s="50"/>
      <c r="AL1027" s="50"/>
      <c r="AM1027" s="50"/>
      <c r="AN1027" s="50"/>
      <c r="AO1027" s="50"/>
      <c r="AP1027" s="50"/>
      <c r="AQ1027" s="47"/>
      <c r="AR1027" s="47"/>
      <c r="AS1027" s="47"/>
      <c r="AT1027" s="47"/>
      <c r="AU1027" s="47"/>
      <c r="AV1027" s="47"/>
      <c r="AW1027" s="47"/>
      <c r="AX1027" s="47"/>
      <c r="AY1027" s="47"/>
      <c r="AZ1027" s="47"/>
      <c r="BA1027" s="47"/>
      <c r="BB1027" s="47"/>
      <c r="BC1027" s="47"/>
      <c r="BD1027" s="47"/>
      <c r="BE1027" s="47"/>
      <c r="BF1027" s="47"/>
      <c r="BG1027" s="47"/>
      <c r="BH1027" s="47"/>
      <c r="BI1027" s="47"/>
      <c r="BJ1027" s="47"/>
      <c r="BK1027" s="47"/>
      <c r="BL1027" s="47"/>
      <c r="BM1027" s="47"/>
      <c r="BN1027" s="47"/>
      <c r="BO1027" s="47"/>
      <c r="BP1027" s="47"/>
      <c r="BQ1027" s="47"/>
      <c r="BR1027" s="47"/>
      <c r="BS1027" s="47"/>
      <c r="BT1027" s="47"/>
      <c r="BU1027" s="47"/>
      <c r="BV1027" s="47"/>
      <c r="BW1027" s="47"/>
      <c r="BX1027" s="47"/>
      <c r="BY1027" s="47"/>
      <c r="BZ1027" s="47"/>
      <c r="CA1027" s="47"/>
      <c r="CB1027" s="47"/>
      <c r="CC1027" s="47"/>
      <c r="CD1027" s="47"/>
      <c r="CE1027" s="47"/>
      <c r="CF1027" s="47"/>
      <c r="CG1027" s="47"/>
      <c r="CH1027" s="47"/>
      <c r="CI1027" s="47"/>
      <c r="CJ1027" s="47"/>
      <c r="CK1027" s="47"/>
      <c r="CL1027" s="47"/>
    </row>
    <row r="1028" spans="1:90" ht="14.25">
      <c r="A1028" s="167"/>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D1028" s="50"/>
      <c r="AE1028" s="50"/>
      <c r="AF1028" s="50"/>
      <c r="AG1028" s="50"/>
      <c r="AH1028" s="50"/>
      <c r="AI1028" s="50"/>
      <c r="AJ1028" s="50"/>
      <c r="AK1028" s="50"/>
      <c r="AL1028" s="50"/>
      <c r="AM1028" s="50"/>
      <c r="AN1028" s="50"/>
      <c r="AO1028" s="50"/>
      <c r="AP1028" s="50"/>
      <c r="AQ1028" s="47"/>
      <c r="AR1028" s="47"/>
      <c r="AS1028" s="47"/>
      <c r="AT1028" s="47"/>
      <c r="AU1028" s="47"/>
      <c r="AV1028" s="47"/>
      <c r="AW1028" s="47"/>
      <c r="AX1028" s="47"/>
      <c r="AY1028" s="47"/>
      <c r="AZ1028" s="47"/>
      <c r="BA1028" s="47"/>
      <c r="BB1028" s="47"/>
      <c r="BC1028" s="47"/>
      <c r="BD1028" s="47"/>
      <c r="BE1028" s="47"/>
      <c r="BF1028" s="47"/>
      <c r="BG1028" s="47"/>
      <c r="BH1028" s="47"/>
      <c r="BI1028" s="47"/>
      <c r="BJ1028" s="47"/>
      <c r="BK1028" s="47"/>
      <c r="BL1028" s="47"/>
      <c r="BM1028" s="47"/>
      <c r="BN1028" s="47"/>
      <c r="BO1028" s="47"/>
      <c r="BP1028" s="47"/>
      <c r="BQ1028" s="47"/>
      <c r="BR1028" s="47"/>
      <c r="BS1028" s="47"/>
      <c r="BT1028" s="47"/>
      <c r="BU1028" s="47"/>
      <c r="BV1028" s="47"/>
      <c r="BW1028" s="47"/>
      <c r="BX1028" s="47"/>
      <c r="BY1028" s="47"/>
      <c r="BZ1028" s="47"/>
      <c r="CA1028" s="47"/>
      <c r="CB1028" s="47"/>
      <c r="CC1028" s="47"/>
      <c r="CD1028" s="47"/>
      <c r="CE1028" s="47"/>
      <c r="CF1028" s="47"/>
      <c r="CG1028" s="47"/>
      <c r="CH1028" s="47"/>
      <c r="CI1028" s="47"/>
      <c r="CJ1028" s="47"/>
      <c r="CK1028" s="47"/>
      <c r="CL1028" s="47"/>
    </row>
    <row r="1029" spans="1:90" ht="14.25">
      <c r="A1029" s="167"/>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D1029" s="50"/>
      <c r="AE1029" s="50"/>
      <c r="AF1029" s="50"/>
      <c r="AG1029" s="50"/>
      <c r="AH1029" s="50"/>
      <c r="AI1029" s="50"/>
      <c r="AJ1029" s="50"/>
      <c r="AK1029" s="50"/>
      <c r="AL1029" s="50"/>
      <c r="AM1029" s="50"/>
      <c r="AN1029" s="50"/>
      <c r="AO1029" s="50"/>
      <c r="AP1029" s="50"/>
      <c r="AQ1029" s="47"/>
      <c r="AR1029" s="47"/>
      <c r="AS1029" s="47"/>
      <c r="AT1029" s="47"/>
      <c r="AU1029" s="47"/>
      <c r="AV1029" s="47"/>
      <c r="AW1029" s="47"/>
      <c r="AX1029" s="47"/>
      <c r="AY1029" s="47"/>
      <c r="AZ1029" s="47"/>
      <c r="BA1029" s="47"/>
      <c r="BB1029" s="47"/>
      <c r="BC1029" s="47"/>
      <c r="BD1029" s="47"/>
      <c r="BE1029" s="47"/>
      <c r="BF1029" s="47"/>
      <c r="BG1029" s="47"/>
      <c r="BH1029" s="47"/>
      <c r="BI1029" s="47"/>
      <c r="BJ1029" s="47"/>
      <c r="BK1029" s="47"/>
      <c r="BL1029" s="47"/>
      <c r="BM1029" s="47"/>
      <c r="BN1029" s="47"/>
      <c r="BO1029" s="47"/>
      <c r="BP1029" s="47"/>
      <c r="BQ1029" s="47"/>
      <c r="BR1029" s="47"/>
      <c r="BS1029" s="47"/>
      <c r="BT1029" s="47"/>
      <c r="BU1029" s="47"/>
      <c r="BV1029" s="47"/>
      <c r="BW1029" s="47"/>
      <c r="BX1029" s="47"/>
      <c r="BY1029" s="47"/>
      <c r="BZ1029" s="47"/>
      <c r="CA1029" s="47"/>
      <c r="CB1029" s="47"/>
      <c r="CC1029" s="47"/>
      <c r="CD1029" s="47"/>
      <c r="CE1029" s="47"/>
      <c r="CF1029" s="47"/>
      <c r="CG1029" s="47"/>
      <c r="CH1029" s="47"/>
      <c r="CI1029" s="47"/>
      <c r="CJ1029" s="47"/>
      <c r="CK1029" s="47"/>
      <c r="CL1029" s="47"/>
    </row>
    <row r="1030" spans="1:90" ht="14.25">
      <c r="A1030" s="167"/>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D1030" s="50"/>
      <c r="AE1030" s="50"/>
      <c r="AF1030" s="50"/>
      <c r="AG1030" s="50"/>
      <c r="AH1030" s="50"/>
      <c r="AI1030" s="50"/>
      <c r="AJ1030" s="50"/>
      <c r="AK1030" s="50"/>
      <c r="AL1030" s="50"/>
      <c r="AM1030" s="50"/>
      <c r="AN1030" s="50"/>
      <c r="AO1030" s="50"/>
      <c r="AP1030" s="50"/>
      <c r="AQ1030" s="47"/>
      <c r="AR1030" s="47"/>
      <c r="AS1030" s="47"/>
      <c r="AT1030" s="47"/>
      <c r="AU1030" s="47"/>
      <c r="AV1030" s="47"/>
      <c r="AW1030" s="47"/>
      <c r="AX1030" s="47"/>
      <c r="AY1030" s="47"/>
      <c r="AZ1030" s="47"/>
      <c r="BA1030" s="47"/>
      <c r="BB1030" s="47"/>
      <c r="BC1030" s="47"/>
      <c r="BD1030" s="47"/>
      <c r="BE1030" s="47"/>
      <c r="BF1030" s="47"/>
      <c r="BG1030" s="47"/>
      <c r="BH1030" s="47"/>
      <c r="BI1030" s="47"/>
      <c r="BJ1030" s="47"/>
      <c r="BK1030" s="47"/>
      <c r="BL1030" s="47"/>
      <c r="BM1030" s="47"/>
      <c r="BN1030" s="47"/>
      <c r="BO1030" s="47"/>
      <c r="BP1030" s="47"/>
      <c r="BQ1030" s="47"/>
      <c r="BR1030" s="47"/>
      <c r="BS1030" s="47"/>
      <c r="BT1030" s="47"/>
      <c r="BU1030" s="47"/>
      <c r="BV1030" s="47"/>
      <c r="BW1030" s="47"/>
      <c r="BX1030" s="47"/>
      <c r="BY1030" s="47"/>
      <c r="BZ1030" s="47"/>
      <c r="CA1030" s="47"/>
      <c r="CB1030" s="47"/>
      <c r="CC1030" s="47"/>
      <c r="CD1030" s="47"/>
      <c r="CE1030" s="47"/>
      <c r="CF1030" s="47"/>
      <c r="CG1030" s="47"/>
      <c r="CH1030" s="47"/>
      <c r="CI1030" s="47"/>
      <c r="CJ1030" s="47"/>
      <c r="CK1030" s="47"/>
      <c r="CL1030" s="47"/>
    </row>
    <row r="1031" spans="1:90" ht="14.25">
      <c r="A1031" s="167"/>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D1031" s="50"/>
      <c r="AE1031" s="50"/>
      <c r="AF1031" s="50"/>
      <c r="AG1031" s="50"/>
      <c r="AH1031" s="50"/>
      <c r="AI1031" s="50"/>
      <c r="AJ1031" s="50"/>
      <c r="AK1031" s="50"/>
      <c r="AL1031" s="50"/>
      <c r="AM1031" s="50"/>
      <c r="AN1031" s="50"/>
      <c r="AO1031" s="50"/>
      <c r="AP1031" s="50"/>
      <c r="AQ1031" s="47"/>
      <c r="AR1031" s="47"/>
      <c r="AS1031" s="47"/>
      <c r="AT1031" s="47"/>
      <c r="AU1031" s="47"/>
      <c r="AV1031" s="47"/>
      <c r="AW1031" s="47"/>
      <c r="AX1031" s="47"/>
      <c r="AY1031" s="47"/>
      <c r="AZ1031" s="47"/>
      <c r="BA1031" s="47"/>
      <c r="BB1031" s="47"/>
      <c r="BC1031" s="47"/>
      <c r="BD1031" s="47"/>
      <c r="BE1031" s="47"/>
      <c r="BF1031" s="47"/>
      <c r="BG1031" s="47"/>
      <c r="BH1031" s="47"/>
      <c r="BI1031" s="47"/>
      <c r="BJ1031" s="47"/>
      <c r="BK1031" s="47"/>
      <c r="BL1031" s="47"/>
      <c r="BM1031" s="47"/>
      <c r="BN1031" s="47"/>
      <c r="BO1031" s="47"/>
      <c r="BP1031" s="47"/>
      <c r="BQ1031" s="47"/>
      <c r="BR1031" s="47"/>
      <c r="BS1031" s="47"/>
      <c r="BT1031" s="47"/>
      <c r="BU1031" s="47"/>
      <c r="BV1031" s="47"/>
      <c r="BW1031" s="47"/>
      <c r="BX1031" s="47"/>
      <c r="BY1031" s="47"/>
      <c r="BZ1031" s="47"/>
      <c r="CA1031" s="47"/>
      <c r="CB1031" s="47"/>
      <c r="CC1031" s="47"/>
      <c r="CD1031" s="47"/>
      <c r="CE1031" s="47"/>
      <c r="CF1031" s="47"/>
      <c r="CG1031" s="47"/>
      <c r="CH1031" s="47"/>
      <c r="CI1031" s="47"/>
      <c r="CJ1031" s="47"/>
      <c r="CK1031" s="47"/>
      <c r="CL1031" s="47"/>
    </row>
    <row r="1032" spans="1:90" ht="14.25">
      <c r="A1032" s="167"/>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D1032" s="50"/>
      <c r="AE1032" s="50"/>
      <c r="AF1032" s="50"/>
      <c r="AG1032" s="50"/>
      <c r="AH1032" s="50"/>
      <c r="AI1032" s="50"/>
      <c r="AJ1032" s="50"/>
      <c r="AK1032" s="50"/>
      <c r="AL1032" s="50"/>
      <c r="AM1032" s="50"/>
      <c r="AN1032" s="50"/>
      <c r="AO1032" s="50"/>
      <c r="AP1032" s="50"/>
      <c r="AQ1032" s="47"/>
      <c r="AR1032" s="47"/>
      <c r="AS1032" s="47"/>
      <c r="AT1032" s="47"/>
      <c r="AU1032" s="47"/>
      <c r="AV1032" s="47"/>
      <c r="AW1032" s="47"/>
      <c r="AX1032" s="47"/>
      <c r="AY1032" s="47"/>
      <c r="AZ1032" s="47"/>
      <c r="BA1032" s="47"/>
      <c r="BB1032" s="47"/>
      <c r="BC1032" s="47"/>
      <c r="BD1032" s="47"/>
      <c r="BE1032" s="47"/>
      <c r="BF1032" s="47"/>
      <c r="BG1032" s="47"/>
      <c r="BH1032" s="47"/>
      <c r="BI1032" s="47"/>
      <c r="BJ1032" s="47"/>
      <c r="BK1032" s="47"/>
      <c r="BL1032" s="47"/>
      <c r="BM1032" s="47"/>
      <c r="BN1032" s="47"/>
      <c r="BO1032" s="47"/>
      <c r="BP1032" s="47"/>
      <c r="BQ1032" s="47"/>
      <c r="BR1032" s="47"/>
      <c r="BS1032" s="47"/>
      <c r="BT1032" s="47"/>
      <c r="BU1032" s="47"/>
      <c r="BV1032" s="47"/>
      <c r="BW1032" s="47"/>
      <c r="BX1032" s="47"/>
      <c r="BY1032" s="47"/>
      <c r="BZ1032" s="47"/>
      <c r="CA1032" s="47"/>
      <c r="CB1032" s="47"/>
      <c r="CC1032" s="47"/>
      <c r="CD1032" s="47"/>
      <c r="CE1032" s="47"/>
      <c r="CF1032" s="47"/>
      <c r="CG1032" s="47"/>
      <c r="CH1032" s="47"/>
      <c r="CI1032" s="47"/>
      <c r="CJ1032" s="47"/>
      <c r="CK1032" s="47"/>
      <c r="CL1032" s="47"/>
    </row>
    <row r="1033" spans="1:90" ht="14.25">
      <c r="A1033" s="167"/>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D1033" s="50"/>
      <c r="AE1033" s="50"/>
      <c r="AF1033" s="50"/>
      <c r="AG1033" s="50"/>
      <c r="AH1033" s="50"/>
      <c r="AI1033" s="50"/>
      <c r="AJ1033" s="50"/>
      <c r="AK1033" s="50"/>
      <c r="AL1033" s="50"/>
      <c r="AM1033" s="50"/>
      <c r="AN1033" s="50"/>
      <c r="AO1033" s="50"/>
      <c r="AP1033" s="50"/>
      <c r="AQ1033" s="47"/>
      <c r="AR1033" s="47"/>
      <c r="AS1033" s="47"/>
      <c r="AT1033" s="47"/>
      <c r="AU1033" s="47"/>
      <c r="AV1033" s="47"/>
      <c r="AW1033" s="47"/>
      <c r="AX1033" s="47"/>
      <c r="AY1033" s="47"/>
      <c r="AZ1033" s="47"/>
      <c r="BA1033" s="47"/>
      <c r="BB1033" s="47"/>
      <c r="BC1033" s="47"/>
      <c r="BD1033" s="47"/>
      <c r="BE1033" s="47"/>
      <c r="BF1033" s="47"/>
      <c r="BG1033" s="47"/>
      <c r="BH1033" s="47"/>
      <c r="BI1033" s="47"/>
      <c r="BJ1033" s="47"/>
      <c r="BK1033" s="47"/>
      <c r="BL1033" s="47"/>
      <c r="BM1033" s="47"/>
      <c r="BN1033" s="47"/>
      <c r="BO1033" s="47"/>
      <c r="BP1033" s="47"/>
      <c r="BQ1033" s="47"/>
      <c r="BR1033" s="47"/>
      <c r="BS1033" s="47"/>
      <c r="BT1033" s="47"/>
      <c r="BU1033" s="47"/>
      <c r="BV1033" s="47"/>
      <c r="BW1033" s="47"/>
      <c r="BX1033" s="47"/>
      <c r="BY1033" s="47"/>
      <c r="BZ1033" s="47"/>
      <c r="CA1033" s="47"/>
      <c r="CB1033" s="47"/>
      <c r="CC1033" s="47"/>
      <c r="CD1033" s="47"/>
      <c r="CE1033" s="47"/>
      <c r="CF1033" s="47"/>
      <c r="CG1033" s="47"/>
      <c r="CH1033" s="47"/>
      <c r="CI1033" s="47"/>
      <c r="CJ1033" s="47"/>
      <c r="CK1033" s="47"/>
      <c r="CL1033" s="47"/>
    </row>
    <row r="1034" spans="1:90" ht="14.25">
      <c r="A1034" s="167"/>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D1034" s="50"/>
      <c r="AE1034" s="50"/>
      <c r="AF1034" s="50"/>
      <c r="AG1034" s="50"/>
      <c r="AH1034" s="50"/>
      <c r="AI1034" s="50"/>
      <c r="AJ1034" s="50"/>
      <c r="AK1034" s="50"/>
      <c r="AL1034" s="50"/>
      <c r="AM1034" s="50"/>
      <c r="AN1034" s="50"/>
      <c r="AO1034" s="50"/>
      <c r="AP1034" s="50"/>
      <c r="AQ1034" s="47"/>
      <c r="AR1034" s="47"/>
      <c r="AS1034" s="47"/>
      <c r="AT1034" s="47"/>
      <c r="AU1034" s="47"/>
      <c r="AV1034" s="47"/>
      <c r="AW1034" s="47"/>
      <c r="AX1034" s="47"/>
      <c r="AY1034" s="47"/>
      <c r="AZ1034" s="47"/>
      <c r="BA1034" s="47"/>
      <c r="BB1034" s="47"/>
      <c r="BC1034" s="47"/>
      <c r="BD1034" s="47"/>
      <c r="BE1034" s="47"/>
      <c r="BF1034" s="47"/>
      <c r="BG1034" s="47"/>
      <c r="BH1034" s="47"/>
      <c r="BI1034" s="47"/>
      <c r="BJ1034" s="47"/>
      <c r="BK1034" s="47"/>
      <c r="BL1034" s="47"/>
      <c r="BM1034" s="47"/>
      <c r="BN1034" s="47"/>
      <c r="BO1034" s="47"/>
      <c r="BP1034" s="47"/>
      <c r="BQ1034" s="47"/>
      <c r="BR1034" s="47"/>
      <c r="BS1034" s="47"/>
      <c r="BT1034" s="47"/>
      <c r="BU1034" s="47"/>
      <c r="BV1034" s="47"/>
      <c r="BW1034" s="47"/>
      <c r="BX1034" s="47"/>
      <c r="BY1034" s="47"/>
      <c r="BZ1034" s="47"/>
      <c r="CA1034" s="47"/>
      <c r="CB1034" s="47"/>
      <c r="CC1034" s="47"/>
      <c r="CD1034" s="47"/>
      <c r="CE1034" s="47"/>
      <c r="CF1034" s="47"/>
      <c r="CG1034" s="47"/>
      <c r="CH1034" s="47"/>
      <c r="CI1034" s="47"/>
      <c r="CJ1034" s="47"/>
      <c r="CK1034" s="47"/>
      <c r="CL1034" s="47"/>
    </row>
    <row r="1035" spans="1:90" ht="14.25">
      <c r="A1035" s="167"/>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D1035" s="50"/>
      <c r="AE1035" s="50"/>
      <c r="AF1035" s="50"/>
      <c r="AG1035" s="50"/>
      <c r="AH1035" s="50"/>
      <c r="AI1035" s="50"/>
      <c r="AJ1035" s="50"/>
      <c r="AK1035" s="50"/>
      <c r="AL1035" s="50"/>
      <c r="AM1035" s="50"/>
      <c r="AN1035" s="50"/>
      <c r="AO1035" s="50"/>
      <c r="AP1035" s="50"/>
      <c r="AQ1035" s="47"/>
      <c r="AR1035" s="47"/>
      <c r="AS1035" s="47"/>
      <c r="AT1035" s="47"/>
      <c r="AU1035" s="47"/>
      <c r="AV1035" s="47"/>
      <c r="AW1035" s="47"/>
      <c r="AX1035" s="47"/>
      <c r="AY1035" s="47"/>
      <c r="AZ1035" s="47"/>
      <c r="BA1035" s="47"/>
      <c r="BB1035" s="47"/>
      <c r="BC1035" s="47"/>
      <c r="BD1035" s="47"/>
      <c r="BE1035" s="47"/>
      <c r="BF1035" s="47"/>
      <c r="BG1035" s="47"/>
      <c r="BH1035" s="47"/>
      <c r="BI1035" s="47"/>
      <c r="BJ1035" s="47"/>
      <c r="BK1035" s="47"/>
      <c r="BL1035" s="47"/>
      <c r="BM1035" s="47"/>
      <c r="BN1035" s="47"/>
      <c r="BO1035" s="47"/>
      <c r="BP1035" s="47"/>
      <c r="BQ1035" s="47"/>
      <c r="BR1035" s="47"/>
      <c r="BS1035" s="47"/>
      <c r="BT1035" s="47"/>
      <c r="BU1035" s="47"/>
      <c r="BV1035" s="47"/>
      <c r="BW1035" s="47"/>
      <c r="BX1035" s="47"/>
      <c r="BY1035" s="47"/>
      <c r="BZ1035" s="47"/>
      <c r="CA1035" s="47"/>
      <c r="CB1035" s="47"/>
      <c r="CC1035" s="47"/>
      <c r="CD1035" s="47"/>
      <c r="CE1035" s="47"/>
      <c r="CF1035" s="47"/>
      <c r="CG1035" s="47"/>
      <c r="CH1035" s="47"/>
      <c r="CI1035" s="47"/>
      <c r="CJ1035" s="47"/>
      <c r="CK1035" s="47"/>
      <c r="CL1035" s="47"/>
    </row>
    <row r="1036" spans="1:90" ht="14.25">
      <c r="A1036" s="167"/>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D1036" s="50"/>
      <c r="AE1036" s="50"/>
      <c r="AF1036" s="50"/>
      <c r="AG1036" s="50"/>
      <c r="AH1036" s="50"/>
      <c r="AI1036" s="50"/>
      <c r="AJ1036" s="50"/>
      <c r="AK1036" s="50"/>
      <c r="AL1036" s="50"/>
      <c r="AM1036" s="50"/>
      <c r="AN1036" s="50"/>
      <c r="AO1036" s="50"/>
      <c r="AP1036" s="50"/>
      <c r="AQ1036" s="47"/>
      <c r="AR1036" s="47"/>
      <c r="AS1036" s="47"/>
      <c r="AT1036" s="47"/>
      <c r="AU1036" s="47"/>
      <c r="AV1036" s="47"/>
      <c r="AW1036" s="47"/>
      <c r="AX1036" s="47"/>
      <c r="AY1036" s="47"/>
      <c r="AZ1036" s="47"/>
      <c r="BA1036" s="47"/>
      <c r="BB1036" s="47"/>
      <c r="BC1036" s="47"/>
      <c r="BD1036" s="47"/>
      <c r="BE1036" s="47"/>
      <c r="BF1036" s="47"/>
      <c r="BG1036" s="47"/>
      <c r="BH1036" s="47"/>
      <c r="BI1036" s="47"/>
      <c r="BJ1036" s="47"/>
      <c r="BK1036" s="47"/>
      <c r="BL1036" s="47"/>
      <c r="BM1036" s="47"/>
      <c r="BN1036" s="47"/>
      <c r="BO1036" s="47"/>
      <c r="BP1036" s="47"/>
      <c r="BQ1036" s="47"/>
      <c r="BR1036" s="47"/>
      <c r="BS1036" s="47"/>
      <c r="BT1036" s="47"/>
      <c r="BU1036" s="47"/>
      <c r="BV1036" s="47"/>
      <c r="BW1036" s="47"/>
      <c r="BX1036" s="47"/>
      <c r="BY1036" s="47"/>
      <c r="BZ1036" s="47"/>
      <c r="CA1036" s="47"/>
      <c r="CB1036" s="47"/>
      <c r="CC1036" s="47"/>
      <c r="CD1036" s="47"/>
      <c r="CE1036" s="47"/>
      <c r="CF1036" s="47"/>
      <c r="CG1036" s="47"/>
      <c r="CH1036" s="47"/>
      <c r="CI1036" s="47"/>
      <c r="CJ1036" s="47"/>
      <c r="CK1036" s="47"/>
      <c r="CL1036" s="47"/>
    </row>
    <row r="1037" spans="1:90" ht="14.25">
      <c r="A1037" s="167"/>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D1037" s="50"/>
      <c r="AE1037" s="50"/>
      <c r="AF1037" s="50"/>
      <c r="AG1037" s="50"/>
      <c r="AH1037" s="50"/>
      <c r="AI1037" s="50"/>
      <c r="AJ1037" s="50"/>
      <c r="AK1037" s="50"/>
      <c r="AL1037" s="50"/>
      <c r="AM1037" s="50"/>
      <c r="AN1037" s="50"/>
      <c r="AO1037" s="50"/>
      <c r="AP1037" s="50"/>
      <c r="AQ1037" s="47"/>
      <c r="AR1037" s="47"/>
      <c r="AS1037" s="47"/>
      <c r="AT1037" s="47"/>
      <c r="AU1037" s="47"/>
      <c r="AV1037" s="47"/>
      <c r="AW1037" s="47"/>
      <c r="AX1037" s="47"/>
      <c r="AY1037" s="47"/>
      <c r="AZ1037" s="47"/>
      <c r="BA1037" s="47"/>
      <c r="BB1037" s="47"/>
      <c r="BC1037" s="47"/>
      <c r="BD1037" s="47"/>
      <c r="BE1037" s="47"/>
      <c r="BF1037" s="47"/>
      <c r="BG1037" s="47"/>
      <c r="BH1037" s="47"/>
      <c r="BI1037" s="47"/>
      <c r="BJ1037" s="47"/>
      <c r="BK1037" s="47"/>
      <c r="BL1037" s="47"/>
      <c r="BM1037" s="47"/>
      <c r="BN1037" s="47"/>
      <c r="BO1037" s="47"/>
      <c r="BP1037" s="47"/>
      <c r="BQ1037" s="47"/>
      <c r="BR1037" s="47"/>
      <c r="BS1037" s="47"/>
      <c r="BT1037" s="47"/>
      <c r="BU1037" s="47"/>
      <c r="BV1037" s="47"/>
      <c r="BW1037" s="47"/>
      <c r="BX1037" s="47"/>
      <c r="BY1037" s="47"/>
      <c r="BZ1037" s="47"/>
      <c r="CA1037" s="47"/>
      <c r="CB1037" s="47"/>
      <c r="CC1037" s="47"/>
      <c r="CD1037" s="47"/>
      <c r="CE1037" s="47"/>
      <c r="CF1037" s="47"/>
      <c r="CG1037" s="47"/>
      <c r="CH1037" s="47"/>
      <c r="CI1037" s="47"/>
      <c r="CJ1037" s="47"/>
      <c r="CK1037" s="47"/>
      <c r="CL1037" s="47"/>
    </row>
    <row r="1038" spans="1:90" ht="14.25">
      <c r="A1038" s="167"/>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D1038" s="50"/>
      <c r="AE1038" s="50"/>
      <c r="AF1038" s="50"/>
      <c r="AG1038" s="50"/>
      <c r="AH1038" s="50"/>
      <c r="AI1038" s="50"/>
      <c r="AJ1038" s="50"/>
      <c r="AK1038" s="50"/>
      <c r="AL1038" s="50"/>
      <c r="AM1038" s="50"/>
      <c r="AN1038" s="50"/>
      <c r="AO1038" s="50"/>
      <c r="AP1038" s="50"/>
      <c r="AQ1038" s="47"/>
      <c r="AR1038" s="47"/>
      <c r="AS1038" s="47"/>
      <c r="AT1038" s="47"/>
      <c r="AU1038" s="47"/>
      <c r="AV1038" s="47"/>
      <c r="AW1038" s="47"/>
      <c r="AX1038" s="47"/>
      <c r="AY1038" s="47"/>
      <c r="AZ1038" s="47"/>
      <c r="BA1038" s="47"/>
      <c r="BB1038" s="47"/>
      <c r="BC1038" s="47"/>
      <c r="BD1038" s="47"/>
      <c r="BE1038" s="47"/>
      <c r="BF1038" s="47"/>
      <c r="BG1038" s="47"/>
      <c r="BH1038" s="47"/>
      <c r="BI1038" s="47"/>
      <c r="BJ1038" s="47"/>
      <c r="BK1038" s="47"/>
      <c r="BL1038" s="47"/>
      <c r="BM1038" s="47"/>
      <c r="BN1038" s="47"/>
      <c r="BO1038" s="47"/>
      <c r="BP1038" s="47"/>
      <c r="BQ1038" s="47"/>
      <c r="BR1038" s="47"/>
      <c r="BS1038" s="47"/>
      <c r="BT1038" s="47"/>
      <c r="BU1038" s="47"/>
      <c r="BV1038" s="47"/>
      <c r="BW1038" s="47"/>
      <c r="BX1038" s="47"/>
      <c r="BY1038" s="47"/>
      <c r="BZ1038" s="47"/>
      <c r="CA1038" s="47"/>
      <c r="CB1038" s="47"/>
      <c r="CC1038" s="47"/>
      <c r="CD1038" s="47"/>
      <c r="CE1038" s="47"/>
      <c r="CF1038" s="47"/>
      <c r="CG1038" s="47"/>
      <c r="CH1038" s="47"/>
      <c r="CI1038" s="47"/>
      <c r="CJ1038" s="47"/>
      <c r="CK1038" s="47"/>
      <c r="CL1038" s="47"/>
    </row>
    <row r="1039" spans="1:90" ht="14.25">
      <c r="A1039" s="167"/>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D1039" s="50"/>
      <c r="AE1039" s="50"/>
      <c r="AF1039" s="50"/>
      <c r="AG1039" s="50"/>
      <c r="AH1039" s="50"/>
      <c r="AI1039" s="50"/>
      <c r="AJ1039" s="50"/>
      <c r="AK1039" s="50"/>
      <c r="AL1039" s="50"/>
      <c r="AM1039" s="50"/>
      <c r="AN1039" s="50"/>
      <c r="AO1039" s="50"/>
      <c r="AP1039" s="50"/>
      <c r="AQ1039" s="47"/>
      <c r="AR1039" s="47"/>
      <c r="AS1039" s="47"/>
      <c r="AT1039" s="47"/>
      <c r="AU1039" s="47"/>
      <c r="AV1039" s="47"/>
      <c r="AW1039" s="47"/>
      <c r="AX1039" s="47"/>
      <c r="AY1039" s="47"/>
      <c r="AZ1039" s="47"/>
      <c r="BA1039" s="47"/>
      <c r="BB1039" s="47"/>
      <c r="BC1039" s="47"/>
      <c r="BD1039" s="47"/>
      <c r="BE1039" s="47"/>
      <c r="BF1039" s="47"/>
      <c r="BG1039" s="47"/>
      <c r="BH1039" s="47"/>
      <c r="BI1039" s="47"/>
      <c r="BJ1039" s="47"/>
      <c r="BK1039" s="47"/>
      <c r="BL1039" s="47"/>
      <c r="BM1039" s="47"/>
      <c r="BN1039" s="47"/>
      <c r="BO1039" s="47"/>
      <c r="BP1039" s="47"/>
      <c r="BQ1039" s="47"/>
      <c r="BR1039" s="47"/>
      <c r="BS1039" s="47"/>
      <c r="BT1039" s="47"/>
      <c r="BU1039" s="47"/>
      <c r="BV1039" s="47"/>
      <c r="BW1039" s="47"/>
      <c r="BX1039" s="47"/>
      <c r="BY1039" s="47"/>
      <c r="BZ1039" s="47"/>
      <c r="CA1039" s="47"/>
      <c r="CB1039" s="47"/>
      <c r="CC1039" s="47"/>
      <c r="CD1039" s="47"/>
      <c r="CE1039" s="47"/>
      <c r="CF1039" s="47"/>
      <c r="CG1039" s="47"/>
      <c r="CH1039" s="47"/>
      <c r="CI1039" s="47"/>
      <c r="CJ1039" s="47"/>
      <c r="CK1039" s="47"/>
      <c r="CL1039" s="47"/>
    </row>
    <row r="1040" spans="1:90" ht="14.25">
      <c r="A1040" s="167"/>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D1040" s="50"/>
      <c r="AE1040" s="50"/>
      <c r="AF1040" s="50"/>
      <c r="AG1040" s="50"/>
      <c r="AH1040" s="50"/>
      <c r="AI1040" s="50"/>
      <c r="AJ1040" s="50"/>
      <c r="AK1040" s="50"/>
      <c r="AL1040" s="50"/>
      <c r="AM1040" s="50"/>
      <c r="AN1040" s="50"/>
      <c r="AO1040" s="50"/>
      <c r="AP1040" s="50"/>
      <c r="AQ1040" s="47"/>
      <c r="AR1040" s="47"/>
      <c r="AS1040" s="47"/>
      <c r="AT1040" s="47"/>
      <c r="AU1040" s="47"/>
      <c r="AV1040" s="47"/>
      <c r="AW1040" s="47"/>
      <c r="AX1040" s="47"/>
      <c r="AY1040" s="47"/>
      <c r="AZ1040" s="47"/>
      <c r="BA1040" s="47"/>
      <c r="BB1040" s="47"/>
      <c r="BC1040" s="47"/>
      <c r="BD1040" s="47"/>
      <c r="BE1040" s="47"/>
      <c r="BF1040" s="47"/>
      <c r="BG1040" s="47"/>
      <c r="BH1040" s="47"/>
      <c r="BI1040" s="47"/>
      <c r="BJ1040" s="47"/>
      <c r="BK1040" s="47"/>
      <c r="BL1040" s="47"/>
      <c r="BM1040" s="47"/>
      <c r="BN1040" s="47"/>
      <c r="BO1040" s="47"/>
      <c r="BP1040" s="47"/>
      <c r="BQ1040" s="47"/>
      <c r="BR1040" s="47"/>
      <c r="BS1040" s="47"/>
      <c r="BT1040" s="47"/>
      <c r="BU1040" s="47"/>
      <c r="BV1040" s="47"/>
      <c r="BW1040" s="47"/>
      <c r="BX1040" s="47"/>
      <c r="BY1040" s="47"/>
      <c r="BZ1040" s="47"/>
      <c r="CA1040" s="47"/>
      <c r="CB1040" s="47"/>
      <c r="CC1040" s="47"/>
      <c r="CD1040" s="47"/>
      <c r="CE1040" s="47"/>
      <c r="CF1040" s="47"/>
      <c r="CG1040" s="47"/>
      <c r="CH1040" s="47"/>
      <c r="CI1040" s="47"/>
      <c r="CJ1040" s="47"/>
      <c r="CK1040" s="47"/>
      <c r="CL1040" s="47"/>
    </row>
    <row r="1041" spans="1:90" ht="14.25">
      <c r="A1041" s="167"/>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D1041" s="50"/>
      <c r="AE1041" s="50"/>
      <c r="AF1041" s="50"/>
      <c r="AG1041" s="50"/>
      <c r="AH1041" s="50"/>
      <c r="AI1041" s="50"/>
      <c r="AJ1041" s="50"/>
      <c r="AK1041" s="50"/>
      <c r="AL1041" s="50"/>
      <c r="AM1041" s="50"/>
      <c r="AN1041" s="50"/>
      <c r="AO1041" s="50"/>
      <c r="AP1041" s="50"/>
      <c r="AQ1041" s="47"/>
      <c r="AR1041" s="47"/>
      <c r="AS1041" s="47"/>
      <c r="AT1041" s="47"/>
      <c r="AU1041" s="47"/>
      <c r="AV1041" s="47"/>
      <c r="AW1041" s="47"/>
      <c r="AX1041" s="47"/>
      <c r="AY1041" s="47"/>
      <c r="AZ1041" s="47"/>
      <c r="BA1041" s="47"/>
      <c r="BB1041" s="47"/>
      <c r="BC1041" s="47"/>
      <c r="BD1041" s="47"/>
      <c r="BE1041" s="47"/>
      <c r="BF1041" s="47"/>
      <c r="BG1041" s="47"/>
      <c r="BH1041" s="47"/>
      <c r="BI1041" s="47"/>
      <c r="BJ1041" s="47"/>
      <c r="BK1041" s="47"/>
      <c r="BL1041" s="47"/>
      <c r="BM1041" s="47"/>
      <c r="BN1041" s="47"/>
      <c r="BO1041" s="47"/>
      <c r="BP1041" s="47"/>
      <c r="BQ1041" s="47"/>
      <c r="BR1041" s="47"/>
      <c r="BS1041" s="47"/>
      <c r="BT1041" s="47"/>
      <c r="BU1041" s="47"/>
      <c r="BV1041" s="47"/>
      <c r="BW1041" s="47"/>
      <c r="BX1041" s="47"/>
      <c r="BY1041" s="47"/>
      <c r="BZ1041" s="47"/>
      <c r="CA1041" s="47"/>
      <c r="CB1041" s="47"/>
      <c r="CC1041" s="47"/>
      <c r="CD1041" s="47"/>
      <c r="CE1041" s="47"/>
      <c r="CF1041" s="47"/>
      <c r="CG1041" s="47"/>
      <c r="CH1041" s="47"/>
      <c r="CI1041" s="47"/>
      <c r="CJ1041" s="47"/>
      <c r="CK1041" s="47"/>
      <c r="CL1041" s="47"/>
    </row>
    <row r="1042" spans="1:90" ht="14.25">
      <c r="A1042" s="167"/>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D1042" s="50"/>
      <c r="AE1042" s="50"/>
      <c r="AF1042" s="50"/>
      <c r="AG1042" s="50"/>
      <c r="AH1042" s="50"/>
      <c r="AI1042" s="50"/>
      <c r="AJ1042" s="50"/>
      <c r="AK1042" s="50"/>
      <c r="AL1042" s="50"/>
      <c r="AM1042" s="50"/>
      <c r="AN1042" s="50"/>
      <c r="AO1042" s="50"/>
      <c r="AP1042" s="50"/>
      <c r="AQ1042" s="47"/>
      <c r="AR1042" s="47"/>
      <c r="AS1042" s="47"/>
      <c r="AT1042" s="47"/>
      <c r="AU1042" s="47"/>
      <c r="AV1042" s="47"/>
      <c r="AW1042" s="47"/>
      <c r="AX1042" s="47"/>
      <c r="AY1042" s="47"/>
      <c r="AZ1042" s="47"/>
      <c r="BA1042" s="47"/>
      <c r="BB1042" s="47"/>
      <c r="BC1042" s="47"/>
      <c r="BD1042" s="47"/>
      <c r="BE1042" s="47"/>
      <c r="BF1042" s="47"/>
      <c r="BG1042" s="47"/>
      <c r="BH1042" s="47"/>
      <c r="BI1042" s="47"/>
      <c r="BJ1042" s="47"/>
      <c r="BK1042" s="47"/>
      <c r="BL1042" s="47"/>
      <c r="BM1042" s="47"/>
      <c r="BN1042" s="47"/>
      <c r="BO1042" s="47"/>
      <c r="BP1042" s="47"/>
      <c r="BQ1042" s="47"/>
      <c r="BR1042" s="47"/>
      <c r="BS1042" s="47"/>
      <c r="BT1042" s="47"/>
      <c r="BU1042" s="47"/>
      <c r="BV1042" s="47"/>
      <c r="BW1042" s="47"/>
      <c r="BX1042" s="47"/>
      <c r="BY1042" s="47"/>
      <c r="BZ1042" s="47"/>
      <c r="CA1042" s="47"/>
      <c r="CB1042" s="47"/>
      <c r="CC1042" s="47"/>
      <c r="CD1042" s="47"/>
      <c r="CE1042" s="47"/>
      <c r="CF1042" s="47"/>
      <c r="CG1042" s="47"/>
      <c r="CH1042" s="47"/>
      <c r="CI1042" s="47"/>
      <c r="CJ1042" s="47"/>
      <c r="CK1042" s="47"/>
      <c r="CL1042" s="47"/>
    </row>
    <row r="1043" spans="1:90" ht="14.25">
      <c r="A1043" s="167"/>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D1043" s="50"/>
      <c r="AE1043" s="50"/>
      <c r="AF1043" s="50"/>
      <c r="AG1043" s="50"/>
      <c r="AH1043" s="50"/>
      <c r="AI1043" s="50"/>
      <c r="AJ1043" s="50"/>
      <c r="AK1043" s="50"/>
      <c r="AL1043" s="50"/>
      <c r="AM1043" s="50"/>
      <c r="AN1043" s="50"/>
      <c r="AO1043" s="50"/>
      <c r="AP1043" s="50"/>
      <c r="AQ1043" s="47"/>
      <c r="AR1043" s="47"/>
      <c r="AS1043" s="47"/>
      <c r="AT1043" s="47"/>
      <c r="AU1043" s="47"/>
      <c r="AV1043" s="47"/>
      <c r="AW1043" s="47"/>
      <c r="AX1043" s="47"/>
      <c r="AY1043" s="47"/>
      <c r="AZ1043" s="47"/>
      <c r="BA1043" s="47"/>
      <c r="BB1043" s="47"/>
      <c r="BC1043" s="47"/>
      <c r="BD1043" s="47"/>
      <c r="BE1043" s="47"/>
      <c r="BF1043" s="47"/>
      <c r="BG1043" s="47"/>
      <c r="BH1043" s="47"/>
      <c r="BI1043" s="47"/>
      <c r="BJ1043" s="47"/>
      <c r="BK1043" s="47"/>
      <c r="BL1043" s="47"/>
      <c r="BM1043" s="47"/>
      <c r="BN1043" s="47"/>
      <c r="BO1043" s="47"/>
      <c r="BP1043" s="47"/>
      <c r="BQ1043" s="47"/>
      <c r="BR1043" s="47"/>
      <c r="BS1043" s="47"/>
      <c r="BT1043" s="47"/>
      <c r="BU1043" s="47"/>
      <c r="BV1043" s="47"/>
      <c r="BW1043" s="47"/>
      <c r="BX1043" s="47"/>
      <c r="BY1043" s="47"/>
      <c r="BZ1043" s="47"/>
      <c r="CA1043" s="47"/>
      <c r="CB1043" s="47"/>
      <c r="CC1043" s="47"/>
      <c r="CD1043" s="47"/>
      <c r="CE1043" s="47"/>
      <c r="CF1043" s="47"/>
      <c r="CG1043" s="47"/>
      <c r="CH1043" s="47"/>
      <c r="CI1043" s="47"/>
      <c r="CJ1043" s="47"/>
      <c r="CK1043" s="47"/>
      <c r="CL1043" s="47"/>
    </row>
    <row r="1044" spans="1:90" ht="14.25">
      <c r="A1044" s="167"/>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D1044" s="50"/>
      <c r="AE1044" s="50"/>
      <c r="AF1044" s="50"/>
      <c r="AG1044" s="50"/>
      <c r="AH1044" s="50"/>
      <c r="AI1044" s="50"/>
      <c r="AJ1044" s="50"/>
      <c r="AK1044" s="50"/>
      <c r="AL1044" s="50"/>
      <c r="AM1044" s="50"/>
      <c r="AN1044" s="50"/>
      <c r="AO1044" s="50"/>
      <c r="AP1044" s="50"/>
      <c r="AQ1044" s="47"/>
      <c r="AR1044" s="47"/>
      <c r="AS1044" s="47"/>
      <c r="AT1044" s="47"/>
      <c r="AU1044" s="47"/>
      <c r="AV1044" s="47"/>
      <c r="AW1044" s="47"/>
      <c r="AX1044" s="47"/>
      <c r="AY1044" s="47"/>
      <c r="AZ1044" s="47"/>
      <c r="BA1044" s="47"/>
      <c r="BB1044" s="47"/>
      <c r="BC1044" s="47"/>
      <c r="BD1044" s="47"/>
      <c r="BE1044" s="47"/>
      <c r="BF1044" s="47"/>
      <c r="BG1044" s="47"/>
      <c r="BH1044" s="47"/>
      <c r="BI1044" s="47"/>
      <c r="BJ1044" s="47"/>
      <c r="BK1044" s="47"/>
      <c r="BL1044" s="47"/>
      <c r="BM1044" s="47"/>
      <c r="BN1044" s="47"/>
      <c r="BO1044" s="47"/>
      <c r="BP1044" s="47"/>
      <c r="BQ1044" s="47"/>
      <c r="BR1044" s="47"/>
      <c r="BS1044" s="47"/>
      <c r="BT1044" s="47"/>
      <c r="BU1044" s="47"/>
      <c r="BV1044" s="47"/>
      <c r="BW1044" s="47"/>
      <c r="BX1044" s="47"/>
      <c r="BY1044" s="47"/>
      <c r="BZ1044" s="47"/>
      <c r="CA1044" s="47"/>
      <c r="CB1044" s="47"/>
      <c r="CC1044" s="47"/>
      <c r="CD1044" s="47"/>
      <c r="CE1044" s="47"/>
      <c r="CF1044" s="47"/>
      <c r="CG1044" s="47"/>
      <c r="CH1044" s="47"/>
      <c r="CI1044" s="47"/>
      <c r="CJ1044" s="47"/>
      <c r="CK1044" s="47"/>
      <c r="CL1044" s="47"/>
    </row>
    <row r="1045" spans="1:90" ht="14.25">
      <c r="A1045" s="167"/>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D1045" s="50"/>
      <c r="AE1045" s="50"/>
      <c r="AF1045" s="50"/>
      <c r="AG1045" s="50"/>
      <c r="AH1045" s="50"/>
      <c r="AI1045" s="50"/>
      <c r="AJ1045" s="50"/>
      <c r="AK1045" s="50"/>
      <c r="AL1045" s="50"/>
      <c r="AM1045" s="50"/>
      <c r="AN1045" s="50"/>
      <c r="AO1045" s="50"/>
      <c r="AP1045" s="50"/>
      <c r="AQ1045" s="47"/>
      <c r="AR1045" s="47"/>
      <c r="AS1045" s="47"/>
      <c r="AT1045" s="47"/>
      <c r="AU1045" s="47"/>
      <c r="AV1045" s="47"/>
      <c r="AW1045" s="47"/>
      <c r="AX1045" s="47"/>
      <c r="AY1045" s="47"/>
      <c r="AZ1045" s="47"/>
      <c r="BA1045" s="47"/>
      <c r="BB1045" s="47"/>
      <c r="BC1045" s="47"/>
      <c r="BD1045" s="47"/>
      <c r="BE1045" s="47"/>
      <c r="BF1045" s="47"/>
      <c r="BG1045" s="47"/>
      <c r="BH1045" s="47"/>
      <c r="BI1045" s="47"/>
      <c r="BJ1045" s="47"/>
      <c r="BK1045" s="47"/>
      <c r="BL1045" s="47"/>
      <c r="BM1045" s="47"/>
      <c r="BN1045" s="47"/>
      <c r="BO1045" s="47"/>
      <c r="BP1045" s="47"/>
      <c r="BQ1045" s="47"/>
      <c r="BR1045" s="47"/>
      <c r="BS1045" s="47"/>
      <c r="BT1045" s="47"/>
      <c r="BU1045" s="47"/>
      <c r="BV1045" s="47"/>
      <c r="BW1045" s="47"/>
      <c r="BX1045" s="47"/>
      <c r="BY1045" s="47"/>
      <c r="BZ1045" s="47"/>
      <c r="CA1045" s="47"/>
      <c r="CB1045" s="47"/>
      <c r="CC1045" s="47"/>
      <c r="CD1045" s="47"/>
      <c r="CE1045" s="47"/>
      <c r="CF1045" s="47"/>
      <c r="CG1045" s="47"/>
      <c r="CH1045" s="47"/>
      <c r="CI1045" s="47"/>
      <c r="CJ1045" s="47"/>
      <c r="CK1045" s="47"/>
      <c r="CL1045" s="47"/>
    </row>
    <row r="1046" spans="1:90" ht="14.25">
      <c r="A1046" s="167"/>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D1046" s="50"/>
      <c r="AE1046" s="50"/>
      <c r="AF1046" s="50"/>
      <c r="AG1046" s="50"/>
      <c r="AH1046" s="50"/>
      <c r="AI1046" s="50"/>
      <c r="AJ1046" s="50"/>
      <c r="AK1046" s="50"/>
      <c r="AL1046" s="50"/>
      <c r="AM1046" s="50"/>
      <c r="AN1046" s="50"/>
      <c r="AO1046" s="50"/>
      <c r="AP1046" s="50"/>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c r="BN1046" s="47"/>
      <c r="BO1046" s="47"/>
      <c r="BP1046" s="47"/>
      <c r="BQ1046" s="47"/>
      <c r="BR1046" s="47"/>
      <c r="BS1046" s="47"/>
      <c r="BT1046" s="47"/>
      <c r="BU1046" s="47"/>
      <c r="BV1046" s="47"/>
      <c r="BW1046" s="47"/>
      <c r="BX1046" s="47"/>
      <c r="BY1046" s="47"/>
      <c r="BZ1046" s="47"/>
      <c r="CA1046" s="47"/>
      <c r="CB1046" s="47"/>
      <c r="CC1046" s="47"/>
      <c r="CD1046" s="47"/>
      <c r="CE1046" s="47"/>
      <c r="CF1046" s="47"/>
      <c r="CG1046" s="47"/>
      <c r="CH1046" s="47"/>
      <c r="CI1046" s="47"/>
      <c r="CJ1046" s="47"/>
      <c r="CK1046" s="47"/>
      <c r="CL1046" s="47"/>
    </row>
    <row r="1047" spans="1:90" ht="14.25">
      <c r="A1047" s="167"/>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D1047" s="50"/>
      <c r="AE1047" s="50"/>
      <c r="AF1047" s="50"/>
      <c r="AG1047" s="50"/>
      <c r="AH1047" s="50"/>
      <c r="AI1047" s="50"/>
      <c r="AJ1047" s="50"/>
      <c r="AK1047" s="50"/>
      <c r="AL1047" s="50"/>
      <c r="AM1047" s="50"/>
      <c r="AN1047" s="50"/>
      <c r="AO1047" s="50"/>
      <c r="AP1047" s="50"/>
      <c r="AQ1047" s="47"/>
      <c r="AR1047" s="47"/>
      <c r="AS1047" s="47"/>
      <c r="AT1047" s="47"/>
      <c r="AU1047" s="47"/>
      <c r="AV1047" s="47"/>
      <c r="AW1047" s="47"/>
      <c r="AX1047" s="47"/>
      <c r="AY1047" s="47"/>
      <c r="AZ1047" s="47"/>
      <c r="BA1047" s="47"/>
      <c r="BB1047" s="47"/>
      <c r="BC1047" s="47"/>
      <c r="BD1047" s="47"/>
      <c r="BE1047" s="47"/>
      <c r="BF1047" s="47"/>
      <c r="BG1047" s="47"/>
      <c r="BH1047" s="47"/>
      <c r="BI1047" s="47"/>
      <c r="BJ1047" s="47"/>
      <c r="BK1047" s="47"/>
      <c r="BL1047" s="47"/>
      <c r="BM1047" s="47"/>
      <c r="BN1047" s="47"/>
      <c r="BO1047" s="47"/>
      <c r="BP1047" s="47"/>
      <c r="BQ1047" s="47"/>
      <c r="BR1047" s="47"/>
      <c r="BS1047" s="47"/>
      <c r="BT1047" s="47"/>
      <c r="BU1047" s="47"/>
      <c r="BV1047" s="47"/>
      <c r="BW1047" s="47"/>
      <c r="BX1047" s="47"/>
      <c r="BY1047" s="47"/>
      <c r="BZ1047" s="47"/>
      <c r="CA1047" s="47"/>
      <c r="CB1047" s="47"/>
      <c r="CC1047" s="47"/>
      <c r="CD1047" s="47"/>
      <c r="CE1047" s="47"/>
      <c r="CF1047" s="47"/>
      <c r="CG1047" s="47"/>
      <c r="CH1047" s="47"/>
      <c r="CI1047" s="47"/>
      <c r="CJ1047" s="47"/>
      <c r="CK1047" s="47"/>
      <c r="CL1047" s="47"/>
    </row>
    <row r="1048" spans="1:90" ht="14.25">
      <c r="A1048" s="167"/>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D1048" s="50"/>
      <c r="AE1048" s="50"/>
      <c r="AF1048" s="50"/>
      <c r="AG1048" s="50"/>
      <c r="AH1048" s="50"/>
      <c r="AI1048" s="50"/>
      <c r="AJ1048" s="50"/>
      <c r="AK1048" s="50"/>
      <c r="AL1048" s="50"/>
      <c r="AM1048" s="50"/>
      <c r="AN1048" s="50"/>
      <c r="AO1048" s="50"/>
      <c r="AP1048" s="50"/>
      <c r="AQ1048" s="47"/>
      <c r="AR1048" s="47"/>
      <c r="AS1048" s="47"/>
      <c r="AT1048" s="47"/>
      <c r="AU1048" s="47"/>
      <c r="AV1048" s="47"/>
      <c r="AW1048" s="47"/>
      <c r="AX1048" s="47"/>
      <c r="AY1048" s="47"/>
      <c r="AZ1048" s="47"/>
      <c r="BA1048" s="47"/>
      <c r="BB1048" s="47"/>
      <c r="BC1048" s="47"/>
      <c r="BD1048" s="47"/>
      <c r="BE1048" s="47"/>
      <c r="BF1048" s="47"/>
      <c r="BG1048" s="47"/>
      <c r="BH1048" s="47"/>
      <c r="BI1048" s="47"/>
      <c r="BJ1048" s="47"/>
      <c r="BK1048" s="47"/>
      <c r="BL1048" s="47"/>
      <c r="BM1048" s="47"/>
      <c r="BN1048" s="47"/>
      <c r="BO1048" s="47"/>
      <c r="BP1048" s="47"/>
      <c r="BQ1048" s="47"/>
      <c r="BR1048" s="47"/>
      <c r="BS1048" s="47"/>
      <c r="BT1048" s="47"/>
      <c r="BU1048" s="47"/>
      <c r="BV1048" s="47"/>
      <c r="BW1048" s="47"/>
      <c r="BX1048" s="47"/>
      <c r="BY1048" s="47"/>
      <c r="BZ1048" s="47"/>
      <c r="CA1048" s="47"/>
      <c r="CB1048" s="47"/>
      <c r="CC1048" s="47"/>
      <c r="CD1048" s="47"/>
      <c r="CE1048" s="47"/>
      <c r="CF1048" s="47"/>
      <c r="CG1048" s="47"/>
      <c r="CH1048" s="47"/>
      <c r="CI1048" s="47"/>
      <c r="CJ1048" s="47"/>
      <c r="CK1048" s="47"/>
      <c r="CL1048" s="47"/>
    </row>
    <row r="1049" spans="1:90" ht="14.25">
      <c r="A1049" s="167"/>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D1049" s="50"/>
      <c r="AE1049" s="50"/>
      <c r="AF1049" s="50"/>
      <c r="AG1049" s="50"/>
      <c r="AH1049" s="50"/>
      <c r="AI1049" s="50"/>
      <c r="AJ1049" s="50"/>
      <c r="AK1049" s="50"/>
      <c r="AL1049" s="50"/>
      <c r="AM1049" s="50"/>
      <c r="AN1049" s="50"/>
      <c r="AO1049" s="50"/>
      <c r="AP1049" s="50"/>
      <c r="AQ1049" s="47"/>
      <c r="AR1049" s="47"/>
      <c r="AS1049" s="47"/>
      <c r="AT1049" s="47"/>
      <c r="AU1049" s="47"/>
      <c r="AV1049" s="47"/>
      <c r="AW1049" s="47"/>
      <c r="AX1049" s="47"/>
      <c r="AY1049" s="47"/>
      <c r="AZ1049" s="47"/>
      <c r="BA1049" s="47"/>
      <c r="BB1049" s="47"/>
      <c r="BC1049" s="47"/>
      <c r="BD1049" s="47"/>
      <c r="BE1049" s="47"/>
      <c r="BF1049" s="47"/>
      <c r="BG1049" s="47"/>
      <c r="BH1049" s="47"/>
      <c r="BI1049" s="47"/>
      <c r="BJ1049" s="47"/>
      <c r="BK1049" s="47"/>
      <c r="BL1049" s="47"/>
      <c r="BM1049" s="47"/>
      <c r="BN1049" s="47"/>
      <c r="BO1049" s="47"/>
      <c r="BP1049" s="47"/>
      <c r="BQ1049" s="47"/>
      <c r="BR1049" s="47"/>
      <c r="BS1049" s="47"/>
      <c r="BT1049" s="47"/>
      <c r="BU1049" s="47"/>
      <c r="BV1049" s="47"/>
      <c r="BW1049" s="47"/>
      <c r="BX1049" s="47"/>
      <c r="BY1049" s="47"/>
      <c r="BZ1049" s="47"/>
      <c r="CA1049" s="47"/>
      <c r="CB1049" s="47"/>
      <c r="CC1049" s="47"/>
      <c r="CD1049" s="47"/>
      <c r="CE1049" s="47"/>
      <c r="CF1049" s="47"/>
      <c r="CG1049" s="47"/>
      <c r="CH1049" s="47"/>
      <c r="CI1049" s="47"/>
      <c r="CJ1049" s="47"/>
      <c r="CK1049" s="47"/>
      <c r="CL1049" s="47"/>
    </row>
    <row r="1050" spans="1:90" ht="14.25">
      <c r="A1050" s="167"/>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D1050" s="50"/>
      <c r="AE1050" s="50"/>
      <c r="AF1050" s="50"/>
      <c r="AG1050" s="50"/>
      <c r="AH1050" s="50"/>
      <c r="AI1050" s="50"/>
      <c r="AJ1050" s="50"/>
      <c r="AK1050" s="50"/>
      <c r="AL1050" s="50"/>
      <c r="AM1050" s="50"/>
      <c r="AN1050" s="50"/>
      <c r="AO1050" s="50"/>
      <c r="AP1050" s="50"/>
      <c r="AQ1050" s="47"/>
      <c r="AR1050" s="47"/>
      <c r="AS1050" s="47"/>
      <c r="AT1050" s="47"/>
      <c r="AU1050" s="47"/>
      <c r="AV1050" s="47"/>
      <c r="AW1050" s="47"/>
      <c r="AX1050" s="47"/>
      <c r="AY1050" s="47"/>
      <c r="AZ1050" s="47"/>
      <c r="BA1050" s="47"/>
      <c r="BB1050" s="47"/>
      <c r="BC1050" s="47"/>
      <c r="BD1050" s="47"/>
      <c r="BE1050" s="47"/>
      <c r="BF1050" s="47"/>
      <c r="BG1050" s="47"/>
      <c r="BH1050" s="47"/>
      <c r="BI1050" s="47"/>
      <c r="BJ1050" s="47"/>
      <c r="BK1050" s="47"/>
      <c r="BL1050" s="47"/>
      <c r="BM1050" s="47"/>
      <c r="BN1050" s="47"/>
      <c r="BO1050" s="47"/>
      <c r="BP1050" s="47"/>
      <c r="BQ1050" s="47"/>
      <c r="BR1050" s="47"/>
      <c r="BS1050" s="47"/>
      <c r="BT1050" s="47"/>
      <c r="BU1050" s="47"/>
      <c r="BV1050" s="47"/>
      <c r="BW1050" s="47"/>
      <c r="BX1050" s="47"/>
      <c r="BY1050" s="47"/>
      <c r="BZ1050" s="47"/>
      <c r="CA1050" s="47"/>
      <c r="CB1050" s="47"/>
      <c r="CC1050" s="47"/>
      <c r="CD1050" s="47"/>
      <c r="CE1050" s="47"/>
      <c r="CF1050" s="47"/>
      <c r="CG1050" s="47"/>
      <c r="CH1050" s="47"/>
      <c r="CI1050" s="47"/>
      <c r="CJ1050" s="47"/>
      <c r="CK1050" s="47"/>
      <c r="CL1050" s="47"/>
    </row>
    <row r="1051" spans="1:90" ht="14.25">
      <c r="A1051" s="167"/>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D1051" s="50"/>
      <c r="AE1051" s="50"/>
      <c r="AF1051" s="50"/>
      <c r="AG1051" s="50"/>
      <c r="AH1051" s="50"/>
      <c r="AI1051" s="50"/>
      <c r="AJ1051" s="50"/>
      <c r="AK1051" s="50"/>
      <c r="AL1051" s="50"/>
      <c r="AM1051" s="50"/>
      <c r="AN1051" s="50"/>
      <c r="AO1051" s="50"/>
      <c r="AP1051" s="50"/>
      <c r="AQ1051" s="47"/>
      <c r="AR1051" s="47"/>
      <c r="AS1051" s="47"/>
      <c r="AT1051" s="47"/>
      <c r="AU1051" s="47"/>
      <c r="AV1051" s="47"/>
      <c r="AW1051" s="47"/>
      <c r="AX1051" s="47"/>
      <c r="AY1051" s="47"/>
      <c r="AZ1051" s="47"/>
      <c r="BA1051" s="47"/>
      <c r="BB1051" s="47"/>
      <c r="BC1051" s="47"/>
      <c r="BD1051" s="47"/>
      <c r="BE1051" s="47"/>
      <c r="BF1051" s="47"/>
      <c r="BG1051" s="47"/>
      <c r="BH1051" s="47"/>
      <c r="BI1051" s="47"/>
      <c r="BJ1051" s="47"/>
      <c r="BK1051" s="47"/>
      <c r="BL1051" s="47"/>
      <c r="BM1051" s="47"/>
      <c r="BN1051" s="47"/>
      <c r="BO1051" s="47"/>
      <c r="BP1051" s="47"/>
      <c r="BQ1051" s="47"/>
      <c r="BR1051" s="47"/>
      <c r="BS1051" s="47"/>
      <c r="BT1051" s="47"/>
      <c r="BU1051" s="47"/>
      <c r="BV1051" s="47"/>
      <c r="BW1051" s="47"/>
      <c r="BX1051" s="47"/>
      <c r="BY1051" s="47"/>
      <c r="BZ1051" s="47"/>
      <c r="CA1051" s="47"/>
      <c r="CB1051" s="47"/>
      <c r="CC1051" s="47"/>
      <c r="CD1051" s="47"/>
      <c r="CE1051" s="47"/>
      <c r="CF1051" s="47"/>
      <c r="CG1051" s="47"/>
      <c r="CH1051" s="47"/>
      <c r="CI1051" s="47"/>
      <c r="CJ1051" s="47"/>
      <c r="CK1051" s="47"/>
      <c r="CL1051" s="47"/>
    </row>
    <row r="1052" spans="1:90" ht="14.25">
      <c r="A1052" s="167"/>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D1052" s="50"/>
      <c r="AE1052" s="50"/>
      <c r="AF1052" s="50"/>
      <c r="AG1052" s="50"/>
      <c r="AH1052" s="50"/>
      <c r="AI1052" s="50"/>
      <c r="AJ1052" s="50"/>
      <c r="AK1052" s="50"/>
      <c r="AL1052" s="50"/>
      <c r="AM1052" s="50"/>
      <c r="AN1052" s="50"/>
      <c r="AO1052" s="50"/>
      <c r="AP1052" s="50"/>
      <c r="AQ1052" s="47"/>
      <c r="AR1052" s="47"/>
      <c r="AS1052" s="47"/>
      <c r="AT1052" s="47"/>
      <c r="AU1052" s="47"/>
      <c r="AV1052" s="47"/>
      <c r="AW1052" s="47"/>
      <c r="AX1052" s="47"/>
      <c r="AY1052" s="47"/>
      <c r="AZ1052" s="47"/>
      <c r="BA1052" s="47"/>
      <c r="BB1052" s="47"/>
      <c r="BC1052" s="47"/>
      <c r="BD1052" s="47"/>
      <c r="BE1052" s="47"/>
      <c r="BF1052" s="47"/>
      <c r="BG1052" s="47"/>
      <c r="BH1052" s="47"/>
      <c r="BI1052" s="47"/>
      <c r="BJ1052" s="47"/>
      <c r="BK1052" s="47"/>
      <c r="BL1052" s="47"/>
      <c r="BM1052" s="47"/>
      <c r="BN1052" s="47"/>
      <c r="BO1052" s="47"/>
      <c r="BP1052" s="47"/>
      <c r="BQ1052" s="47"/>
      <c r="BR1052" s="47"/>
      <c r="BS1052" s="47"/>
      <c r="BT1052" s="47"/>
      <c r="BU1052" s="47"/>
      <c r="BV1052" s="47"/>
      <c r="BW1052" s="47"/>
      <c r="BX1052" s="47"/>
      <c r="BY1052" s="47"/>
      <c r="BZ1052" s="47"/>
      <c r="CA1052" s="47"/>
      <c r="CB1052" s="47"/>
      <c r="CC1052" s="47"/>
      <c r="CD1052" s="47"/>
      <c r="CE1052" s="47"/>
      <c r="CF1052" s="47"/>
      <c r="CG1052" s="47"/>
      <c r="CH1052" s="47"/>
      <c r="CI1052" s="47"/>
      <c r="CJ1052" s="47"/>
      <c r="CK1052" s="47"/>
      <c r="CL1052" s="47"/>
    </row>
    <row r="1053" spans="1:90" ht="14.25">
      <c r="A1053" s="167"/>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D1053" s="50"/>
      <c r="AE1053" s="50"/>
      <c r="AF1053" s="50"/>
      <c r="AG1053" s="50"/>
      <c r="AH1053" s="50"/>
      <c r="AI1053" s="50"/>
      <c r="AJ1053" s="50"/>
      <c r="AK1053" s="50"/>
      <c r="AL1053" s="50"/>
      <c r="AM1053" s="50"/>
      <c r="AN1053" s="50"/>
      <c r="AO1053" s="50"/>
      <c r="AP1053" s="50"/>
      <c r="AQ1053" s="47"/>
      <c r="AR1053" s="47"/>
      <c r="AS1053" s="47"/>
      <c r="AT1053" s="47"/>
      <c r="AU1053" s="47"/>
      <c r="AV1053" s="47"/>
      <c r="AW1053" s="47"/>
      <c r="AX1053" s="47"/>
      <c r="AY1053" s="47"/>
      <c r="AZ1053" s="47"/>
      <c r="BA1053" s="47"/>
      <c r="BB1053" s="47"/>
      <c r="BC1053" s="47"/>
      <c r="BD1053" s="47"/>
      <c r="BE1053" s="47"/>
      <c r="BF1053" s="47"/>
      <c r="BG1053" s="47"/>
      <c r="BH1053" s="47"/>
      <c r="BI1053" s="47"/>
      <c r="BJ1053" s="47"/>
      <c r="BK1053" s="47"/>
      <c r="BL1053" s="47"/>
      <c r="BM1053" s="47"/>
      <c r="BN1053" s="47"/>
      <c r="BO1053" s="47"/>
      <c r="BP1053" s="47"/>
      <c r="BQ1053" s="47"/>
      <c r="BR1053" s="47"/>
      <c r="BS1053" s="47"/>
      <c r="BT1053" s="47"/>
      <c r="BU1053" s="47"/>
      <c r="BV1053" s="47"/>
      <c r="BW1053" s="47"/>
      <c r="BX1053" s="47"/>
      <c r="BY1053" s="47"/>
      <c r="BZ1053" s="47"/>
      <c r="CA1053" s="47"/>
      <c r="CB1053" s="47"/>
      <c r="CC1053" s="47"/>
      <c r="CD1053" s="47"/>
      <c r="CE1053" s="47"/>
      <c r="CF1053" s="47"/>
      <c r="CG1053" s="47"/>
      <c r="CH1053" s="47"/>
      <c r="CI1053" s="47"/>
      <c r="CJ1053" s="47"/>
      <c r="CK1053" s="47"/>
      <c r="CL1053" s="47"/>
    </row>
    <row r="1054" spans="1:90" ht="14.25">
      <c r="A1054" s="167"/>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D1054" s="50"/>
      <c r="AE1054" s="50"/>
      <c r="AF1054" s="50"/>
      <c r="AG1054" s="50"/>
      <c r="AH1054" s="50"/>
      <c r="AI1054" s="50"/>
      <c r="AJ1054" s="50"/>
      <c r="AK1054" s="50"/>
      <c r="AL1054" s="50"/>
      <c r="AM1054" s="50"/>
      <c r="AN1054" s="50"/>
      <c r="AO1054" s="50"/>
      <c r="AP1054" s="50"/>
      <c r="AQ1054" s="47"/>
      <c r="AR1054" s="47"/>
      <c r="AS1054" s="47"/>
      <c r="AT1054" s="47"/>
      <c r="AU1054" s="47"/>
      <c r="AV1054" s="47"/>
      <c r="AW1054" s="47"/>
      <c r="AX1054" s="47"/>
      <c r="AY1054" s="47"/>
      <c r="AZ1054" s="47"/>
      <c r="BA1054" s="47"/>
      <c r="BB1054" s="47"/>
      <c r="BC1054" s="47"/>
      <c r="BD1054" s="47"/>
      <c r="BE1054" s="47"/>
      <c r="BF1054" s="47"/>
      <c r="BG1054" s="47"/>
      <c r="BH1054" s="47"/>
      <c r="BI1054" s="47"/>
      <c r="BJ1054" s="47"/>
      <c r="BK1054" s="47"/>
      <c r="BL1054" s="47"/>
      <c r="BM1054" s="47"/>
      <c r="BN1054" s="47"/>
      <c r="BO1054" s="47"/>
      <c r="BP1054" s="47"/>
      <c r="BQ1054" s="47"/>
      <c r="BR1054" s="47"/>
      <c r="BS1054" s="47"/>
      <c r="BT1054" s="47"/>
      <c r="BU1054" s="47"/>
      <c r="BV1054" s="47"/>
      <c r="BW1054" s="47"/>
      <c r="BX1054" s="47"/>
      <c r="BY1054" s="47"/>
      <c r="BZ1054" s="47"/>
      <c r="CA1054" s="47"/>
      <c r="CB1054" s="47"/>
      <c r="CC1054" s="47"/>
      <c r="CD1054" s="47"/>
      <c r="CE1054" s="47"/>
      <c r="CF1054" s="47"/>
      <c r="CG1054" s="47"/>
      <c r="CH1054" s="47"/>
      <c r="CI1054" s="47"/>
      <c r="CJ1054" s="47"/>
      <c r="CK1054" s="47"/>
      <c r="CL1054" s="47"/>
    </row>
    <row r="1055" spans="1:90" ht="14.25">
      <c r="A1055" s="167"/>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D1055" s="50"/>
      <c r="AE1055" s="50"/>
      <c r="AF1055" s="50"/>
      <c r="AG1055" s="50"/>
      <c r="AH1055" s="50"/>
      <c r="AI1055" s="50"/>
      <c r="AJ1055" s="50"/>
      <c r="AK1055" s="50"/>
      <c r="AL1055" s="50"/>
      <c r="AM1055" s="50"/>
      <c r="AN1055" s="50"/>
      <c r="AO1055" s="50"/>
      <c r="AP1055" s="50"/>
      <c r="AQ1055" s="47"/>
      <c r="AR1055" s="47"/>
      <c r="AS1055" s="47"/>
      <c r="AT1055" s="47"/>
      <c r="AU1055" s="47"/>
      <c r="AV1055" s="47"/>
      <c r="AW1055" s="47"/>
      <c r="AX1055" s="47"/>
      <c r="AY1055" s="47"/>
      <c r="AZ1055" s="47"/>
      <c r="BA1055" s="47"/>
      <c r="BB1055" s="47"/>
      <c r="BC1055" s="47"/>
      <c r="BD1055" s="47"/>
      <c r="BE1055" s="47"/>
      <c r="BF1055" s="47"/>
      <c r="BG1055" s="47"/>
      <c r="BH1055" s="47"/>
      <c r="BI1055" s="47"/>
      <c r="BJ1055" s="47"/>
      <c r="BK1055" s="47"/>
      <c r="BL1055" s="47"/>
      <c r="BM1055" s="47"/>
      <c r="BN1055" s="47"/>
      <c r="BO1055" s="47"/>
      <c r="BP1055" s="47"/>
      <c r="BQ1055" s="47"/>
      <c r="BR1055" s="47"/>
      <c r="BS1055" s="47"/>
      <c r="BT1055" s="47"/>
      <c r="BU1055" s="47"/>
      <c r="BV1055" s="47"/>
      <c r="BW1055" s="47"/>
      <c r="BX1055" s="47"/>
      <c r="BY1055" s="47"/>
      <c r="BZ1055" s="47"/>
      <c r="CA1055" s="47"/>
      <c r="CB1055" s="47"/>
      <c r="CC1055" s="47"/>
      <c r="CD1055" s="47"/>
      <c r="CE1055" s="47"/>
      <c r="CF1055" s="47"/>
      <c r="CG1055" s="47"/>
      <c r="CH1055" s="47"/>
      <c r="CI1055" s="47"/>
      <c r="CJ1055" s="47"/>
      <c r="CK1055" s="47"/>
      <c r="CL1055" s="47"/>
    </row>
    <row r="1056" spans="1:90" ht="14.25">
      <c r="A1056" s="167"/>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D1056" s="50"/>
      <c r="AE1056" s="50"/>
      <c r="AF1056" s="50"/>
      <c r="AG1056" s="50"/>
      <c r="AH1056" s="50"/>
      <c r="AI1056" s="50"/>
      <c r="AJ1056" s="50"/>
      <c r="AK1056" s="50"/>
      <c r="AL1056" s="50"/>
      <c r="AM1056" s="50"/>
      <c r="AN1056" s="50"/>
      <c r="AO1056" s="50"/>
      <c r="AP1056" s="50"/>
      <c r="AQ1056" s="47"/>
      <c r="AR1056" s="47"/>
      <c r="AS1056" s="47"/>
      <c r="AT1056" s="47"/>
      <c r="AU1056" s="47"/>
      <c r="AV1056" s="47"/>
      <c r="AW1056" s="47"/>
      <c r="AX1056" s="47"/>
      <c r="AY1056" s="47"/>
      <c r="AZ1056" s="47"/>
      <c r="BA1056" s="47"/>
      <c r="BB1056" s="47"/>
      <c r="BC1056" s="47"/>
      <c r="BD1056" s="47"/>
      <c r="BE1056" s="47"/>
      <c r="BF1056" s="47"/>
      <c r="BG1056" s="47"/>
      <c r="BH1056" s="47"/>
      <c r="BI1056" s="47"/>
      <c r="BJ1056" s="47"/>
      <c r="BK1056" s="47"/>
      <c r="BL1056" s="47"/>
      <c r="BM1056" s="47"/>
      <c r="BN1056" s="47"/>
      <c r="BO1056" s="47"/>
      <c r="BP1056" s="47"/>
      <c r="BQ1056" s="47"/>
      <c r="BR1056" s="47"/>
      <c r="BS1056" s="47"/>
      <c r="BT1056" s="47"/>
      <c r="BU1056" s="47"/>
      <c r="BV1056" s="47"/>
      <c r="BW1056" s="47"/>
      <c r="BX1056" s="47"/>
      <c r="BY1056" s="47"/>
      <c r="BZ1056" s="47"/>
      <c r="CA1056" s="47"/>
      <c r="CB1056" s="47"/>
      <c r="CC1056" s="47"/>
      <c r="CD1056" s="47"/>
      <c r="CE1056" s="47"/>
      <c r="CF1056" s="47"/>
      <c r="CG1056" s="47"/>
      <c r="CH1056" s="47"/>
      <c r="CI1056" s="47"/>
      <c r="CJ1056" s="47"/>
      <c r="CK1056" s="47"/>
      <c r="CL1056" s="47"/>
    </row>
    <row r="1057" spans="1:90" ht="14.25">
      <c r="A1057" s="167"/>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D1057" s="50"/>
      <c r="AE1057" s="50"/>
      <c r="AF1057" s="50"/>
      <c r="AG1057" s="50"/>
      <c r="AH1057" s="50"/>
      <c r="AI1057" s="50"/>
      <c r="AJ1057" s="50"/>
      <c r="AK1057" s="50"/>
      <c r="AL1057" s="50"/>
      <c r="AM1057" s="50"/>
      <c r="AN1057" s="50"/>
      <c r="AO1057" s="50"/>
      <c r="AP1057" s="50"/>
      <c r="AQ1057" s="47"/>
      <c r="AR1057" s="47"/>
      <c r="AS1057" s="47"/>
      <c r="AT1057" s="47"/>
      <c r="AU1057" s="47"/>
      <c r="AV1057" s="47"/>
      <c r="AW1057" s="47"/>
      <c r="AX1057" s="47"/>
      <c r="AY1057" s="47"/>
      <c r="AZ1057" s="47"/>
      <c r="BA1057" s="47"/>
      <c r="BB1057" s="47"/>
      <c r="BC1057" s="47"/>
      <c r="BD1057" s="47"/>
      <c r="BE1057" s="47"/>
      <c r="BF1057" s="47"/>
      <c r="BG1057" s="47"/>
      <c r="BH1057" s="47"/>
      <c r="BI1057" s="47"/>
      <c r="BJ1057" s="47"/>
      <c r="BK1057" s="47"/>
      <c r="BL1057" s="47"/>
      <c r="BM1057" s="47"/>
      <c r="BN1057" s="47"/>
      <c r="BO1057" s="47"/>
      <c r="BP1057" s="47"/>
      <c r="BQ1057" s="47"/>
      <c r="BR1057" s="47"/>
      <c r="BS1057" s="47"/>
      <c r="BT1057" s="47"/>
      <c r="BU1057" s="47"/>
      <c r="BV1057" s="47"/>
      <c r="BW1057" s="47"/>
      <c r="BX1057" s="47"/>
      <c r="BY1057" s="47"/>
      <c r="BZ1057" s="47"/>
      <c r="CA1057" s="47"/>
      <c r="CB1057" s="47"/>
      <c r="CC1057" s="47"/>
      <c r="CD1057" s="47"/>
      <c r="CE1057" s="47"/>
      <c r="CF1057" s="47"/>
      <c r="CG1057" s="47"/>
      <c r="CH1057" s="47"/>
      <c r="CI1057" s="47"/>
      <c r="CJ1057" s="47"/>
      <c r="CK1057" s="47"/>
      <c r="CL1057" s="47"/>
    </row>
    <row r="1058" spans="1:90" ht="14.25">
      <c r="A1058" s="167"/>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D1058" s="50"/>
      <c r="AE1058" s="50"/>
      <c r="AF1058" s="50"/>
      <c r="AG1058" s="50"/>
      <c r="AH1058" s="50"/>
      <c r="AI1058" s="50"/>
      <c r="AJ1058" s="50"/>
      <c r="AK1058" s="50"/>
      <c r="AL1058" s="50"/>
      <c r="AM1058" s="50"/>
      <c r="AN1058" s="50"/>
      <c r="AO1058" s="50"/>
      <c r="AP1058" s="50"/>
      <c r="AQ1058" s="47"/>
      <c r="AR1058" s="47"/>
      <c r="AS1058" s="47"/>
      <c r="AT1058" s="47"/>
      <c r="AU1058" s="47"/>
      <c r="AV1058" s="47"/>
      <c r="AW1058" s="47"/>
      <c r="AX1058" s="47"/>
      <c r="AY1058" s="47"/>
      <c r="AZ1058" s="47"/>
      <c r="BA1058" s="47"/>
      <c r="BB1058" s="47"/>
      <c r="BC1058" s="47"/>
      <c r="BD1058" s="47"/>
      <c r="BE1058" s="47"/>
      <c r="BF1058" s="47"/>
      <c r="BG1058" s="47"/>
      <c r="BH1058" s="47"/>
      <c r="BI1058" s="47"/>
      <c r="BJ1058" s="47"/>
      <c r="BK1058" s="47"/>
      <c r="BL1058" s="47"/>
      <c r="BM1058" s="47"/>
      <c r="BN1058" s="47"/>
      <c r="BO1058" s="47"/>
      <c r="BP1058" s="47"/>
      <c r="BQ1058" s="47"/>
      <c r="BR1058" s="47"/>
      <c r="BS1058" s="47"/>
      <c r="BT1058" s="47"/>
      <c r="BU1058" s="47"/>
      <c r="BV1058" s="47"/>
      <c r="BW1058" s="47"/>
      <c r="BX1058" s="47"/>
      <c r="BY1058" s="47"/>
      <c r="BZ1058" s="47"/>
      <c r="CA1058" s="47"/>
      <c r="CB1058" s="47"/>
      <c r="CC1058" s="47"/>
      <c r="CD1058" s="47"/>
      <c r="CE1058" s="47"/>
      <c r="CF1058" s="47"/>
      <c r="CG1058" s="47"/>
      <c r="CH1058" s="47"/>
      <c r="CI1058" s="47"/>
      <c r="CJ1058" s="47"/>
      <c r="CK1058" s="47"/>
      <c r="CL1058" s="47"/>
    </row>
    <row r="1059" spans="1:90" ht="14.25">
      <c r="A1059" s="167"/>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D1059" s="50"/>
      <c r="AE1059" s="50"/>
      <c r="AF1059" s="50"/>
      <c r="AG1059" s="50"/>
      <c r="AH1059" s="50"/>
      <c r="AI1059" s="50"/>
      <c r="AJ1059" s="50"/>
      <c r="AK1059" s="50"/>
      <c r="AL1059" s="50"/>
      <c r="AM1059" s="50"/>
      <c r="AN1059" s="50"/>
      <c r="AO1059" s="50"/>
      <c r="AP1059" s="50"/>
      <c r="AQ1059" s="47"/>
      <c r="AR1059" s="47"/>
      <c r="AS1059" s="47"/>
      <c r="AT1059" s="47"/>
      <c r="AU1059" s="47"/>
      <c r="AV1059" s="47"/>
      <c r="AW1059" s="47"/>
      <c r="AX1059" s="47"/>
      <c r="AY1059" s="47"/>
      <c r="AZ1059" s="47"/>
      <c r="BA1059" s="47"/>
      <c r="BB1059" s="47"/>
      <c r="BC1059" s="47"/>
      <c r="BD1059" s="47"/>
      <c r="BE1059" s="47"/>
      <c r="BF1059" s="47"/>
      <c r="BG1059" s="47"/>
      <c r="BH1059" s="47"/>
      <c r="BI1059" s="47"/>
      <c r="BJ1059" s="47"/>
      <c r="BK1059" s="47"/>
      <c r="BL1059" s="47"/>
      <c r="BM1059" s="47"/>
      <c r="BN1059" s="47"/>
      <c r="BO1059" s="47"/>
      <c r="BP1059" s="47"/>
      <c r="BQ1059" s="47"/>
      <c r="BR1059" s="47"/>
      <c r="BS1059" s="47"/>
      <c r="BT1059" s="47"/>
      <c r="BU1059" s="47"/>
      <c r="BV1059" s="47"/>
      <c r="BW1059" s="47"/>
      <c r="BX1059" s="47"/>
      <c r="BY1059" s="47"/>
      <c r="BZ1059" s="47"/>
      <c r="CA1059" s="47"/>
      <c r="CB1059" s="47"/>
      <c r="CC1059" s="47"/>
      <c r="CD1059" s="47"/>
      <c r="CE1059" s="47"/>
      <c r="CF1059" s="47"/>
      <c r="CG1059" s="47"/>
      <c r="CH1059" s="47"/>
      <c r="CI1059" s="47"/>
      <c r="CJ1059" s="47"/>
      <c r="CK1059" s="47"/>
      <c r="CL1059" s="47"/>
    </row>
    <row r="1060" spans="1:90" ht="14.25">
      <c r="A1060" s="167"/>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D1060" s="50"/>
      <c r="AE1060" s="50"/>
      <c r="AF1060" s="50"/>
      <c r="AG1060" s="50"/>
      <c r="AH1060" s="50"/>
      <c r="AI1060" s="50"/>
      <c r="AJ1060" s="50"/>
      <c r="AK1060" s="50"/>
      <c r="AL1060" s="50"/>
      <c r="AM1060" s="50"/>
      <c r="AN1060" s="50"/>
      <c r="AO1060" s="50"/>
      <c r="AP1060" s="50"/>
      <c r="AQ1060" s="47"/>
      <c r="AR1060" s="47"/>
      <c r="AS1060" s="47"/>
      <c r="AT1060" s="47"/>
      <c r="AU1060" s="47"/>
      <c r="AV1060" s="47"/>
      <c r="AW1060" s="47"/>
      <c r="AX1060" s="47"/>
      <c r="AY1060" s="47"/>
      <c r="AZ1060" s="47"/>
      <c r="BA1060" s="47"/>
      <c r="BB1060" s="47"/>
      <c r="BC1060" s="47"/>
      <c r="BD1060" s="47"/>
      <c r="BE1060" s="47"/>
      <c r="BF1060" s="47"/>
      <c r="BG1060" s="47"/>
      <c r="BH1060" s="47"/>
      <c r="BI1060" s="47"/>
      <c r="BJ1060" s="47"/>
      <c r="BK1060" s="47"/>
      <c r="BL1060" s="47"/>
      <c r="BM1060" s="47"/>
      <c r="BN1060" s="47"/>
      <c r="BO1060" s="47"/>
      <c r="BP1060" s="47"/>
      <c r="BQ1060" s="47"/>
      <c r="BR1060" s="47"/>
      <c r="BS1060" s="47"/>
      <c r="BT1060" s="47"/>
      <c r="BU1060" s="47"/>
      <c r="BV1060" s="47"/>
      <c r="BW1060" s="47"/>
      <c r="BX1060" s="47"/>
      <c r="BY1060" s="47"/>
      <c r="BZ1060" s="47"/>
      <c r="CA1060" s="47"/>
      <c r="CB1060" s="47"/>
      <c r="CC1060" s="47"/>
      <c r="CD1060" s="47"/>
      <c r="CE1060" s="47"/>
      <c r="CF1060" s="47"/>
      <c r="CG1060" s="47"/>
      <c r="CH1060" s="47"/>
      <c r="CI1060" s="47"/>
      <c r="CJ1060" s="47"/>
      <c r="CK1060" s="47"/>
      <c r="CL1060" s="47"/>
    </row>
    <row r="1061" spans="1:90" ht="14.25">
      <c r="A1061" s="167"/>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D1061" s="50"/>
      <c r="AE1061" s="50"/>
      <c r="AF1061" s="50"/>
      <c r="AG1061" s="50"/>
      <c r="AH1061" s="50"/>
      <c r="AI1061" s="50"/>
      <c r="AJ1061" s="50"/>
      <c r="AK1061" s="50"/>
      <c r="AL1061" s="50"/>
      <c r="AM1061" s="50"/>
      <c r="AN1061" s="50"/>
      <c r="AO1061" s="50"/>
      <c r="AP1061" s="50"/>
      <c r="AQ1061" s="47"/>
      <c r="AR1061" s="47"/>
      <c r="AS1061" s="47"/>
      <c r="AT1061" s="47"/>
      <c r="AU1061" s="47"/>
      <c r="AV1061" s="47"/>
      <c r="AW1061" s="47"/>
      <c r="AX1061" s="47"/>
      <c r="AY1061" s="47"/>
      <c r="AZ1061" s="47"/>
      <c r="BA1061" s="47"/>
      <c r="BB1061" s="47"/>
      <c r="BC1061" s="47"/>
      <c r="BD1061" s="47"/>
      <c r="BE1061" s="47"/>
      <c r="BF1061" s="47"/>
      <c r="BG1061" s="47"/>
      <c r="BH1061" s="47"/>
      <c r="BI1061" s="47"/>
      <c r="BJ1061" s="47"/>
      <c r="BK1061" s="47"/>
      <c r="BL1061" s="47"/>
      <c r="BM1061" s="47"/>
      <c r="BN1061" s="47"/>
      <c r="BO1061" s="47"/>
      <c r="BP1061" s="47"/>
      <c r="BQ1061" s="47"/>
      <c r="BR1061" s="47"/>
      <c r="BS1061" s="47"/>
      <c r="BT1061" s="47"/>
      <c r="BU1061" s="47"/>
      <c r="BV1061" s="47"/>
      <c r="BW1061" s="47"/>
      <c r="BX1061" s="47"/>
      <c r="BY1061" s="47"/>
      <c r="BZ1061" s="47"/>
      <c r="CA1061" s="47"/>
      <c r="CB1061" s="47"/>
      <c r="CC1061" s="47"/>
      <c r="CD1061" s="47"/>
      <c r="CE1061" s="47"/>
      <c r="CF1061" s="47"/>
      <c r="CG1061" s="47"/>
      <c r="CH1061" s="47"/>
      <c r="CI1061" s="47"/>
      <c r="CJ1061" s="47"/>
      <c r="CK1061" s="47"/>
      <c r="CL1061" s="47"/>
    </row>
    <row r="1062" spans="1:90" ht="14.25">
      <c r="A1062" s="167"/>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D1062" s="50"/>
      <c r="AE1062" s="50"/>
      <c r="AF1062" s="50"/>
      <c r="AG1062" s="50"/>
      <c r="AH1062" s="50"/>
      <c r="AI1062" s="50"/>
      <c r="AJ1062" s="50"/>
      <c r="AK1062" s="50"/>
      <c r="AL1062" s="50"/>
      <c r="AM1062" s="50"/>
      <c r="AN1062" s="50"/>
      <c r="AO1062" s="50"/>
      <c r="AP1062" s="50"/>
      <c r="AQ1062" s="47"/>
      <c r="AR1062" s="47"/>
      <c r="AS1062" s="47"/>
      <c r="AT1062" s="47"/>
      <c r="AU1062" s="47"/>
      <c r="AV1062" s="47"/>
      <c r="AW1062" s="47"/>
      <c r="AX1062" s="47"/>
      <c r="AY1062" s="47"/>
      <c r="AZ1062" s="47"/>
      <c r="BA1062" s="47"/>
      <c r="BB1062" s="47"/>
      <c r="BC1062" s="47"/>
      <c r="BD1062" s="47"/>
      <c r="BE1062" s="47"/>
      <c r="BF1062" s="47"/>
      <c r="BG1062" s="47"/>
      <c r="BH1062" s="47"/>
      <c r="BI1062" s="47"/>
      <c r="BJ1062" s="47"/>
      <c r="BK1062" s="47"/>
      <c r="BL1062" s="47"/>
      <c r="BM1062" s="47"/>
      <c r="BN1062" s="47"/>
      <c r="BO1062" s="47"/>
      <c r="BP1062" s="47"/>
      <c r="BQ1062" s="47"/>
      <c r="BR1062" s="47"/>
      <c r="BS1062" s="47"/>
      <c r="BT1062" s="47"/>
      <c r="BU1062" s="47"/>
      <c r="BV1062" s="47"/>
      <c r="BW1062" s="47"/>
      <c r="BX1062" s="47"/>
      <c r="BY1062" s="47"/>
      <c r="BZ1062" s="47"/>
      <c r="CA1062" s="47"/>
      <c r="CB1062" s="47"/>
      <c r="CC1062" s="47"/>
      <c r="CD1062" s="47"/>
      <c r="CE1062" s="47"/>
      <c r="CF1062" s="47"/>
      <c r="CG1062" s="47"/>
      <c r="CH1062" s="47"/>
      <c r="CI1062" s="47"/>
      <c r="CJ1062" s="47"/>
      <c r="CK1062" s="47"/>
      <c r="CL1062" s="47"/>
    </row>
    <row r="1063" spans="1:90" ht="14.25">
      <c r="A1063" s="167"/>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D1063" s="50"/>
      <c r="AE1063" s="50"/>
      <c r="AF1063" s="50"/>
      <c r="AG1063" s="50"/>
      <c r="AH1063" s="50"/>
      <c r="AI1063" s="50"/>
      <c r="AJ1063" s="50"/>
      <c r="AK1063" s="50"/>
      <c r="AL1063" s="50"/>
      <c r="AM1063" s="50"/>
      <c r="AN1063" s="50"/>
      <c r="AO1063" s="50"/>
      <c r="AP1063" s="50"/>
      <c r="AQ1063" s="47"/>
      <c r="AR1063" s="47"/>
      <c r="AS1063" s="47"/>
      <c r="AT1063" s="47"/>
      <c r="AU1063" s="47"/>
      <c r="AV1063" s="47"/>
      <c r="AW1063" s="47"/>
      <c r="AX1063" s="47"/>
      <c r="AY1063" s="47"/>
      <c r="AZ1063" s="47"/>
      <c r="BA1063" s="47"/>
      <c r="BB1063" s="47"/>
      <c r="BC1063" s="47"/>
      <c r="BD1063" s="47"/>
      <c r="BE1063" s="47"/>
      <c r="BF1063" s="47"/>
      <c r="BG1063" s="47"/>
      <c r="BH1063" s="47"/>
      <c r="BI1063" s="47"/>
      <c r="BJ1063" s="47"/>
      <c r="BK1063" s="47"/>
      <c r="BL1063" s="47"/>
      <c r="BM1063" s="47"/>
      <c r="BN1063" s="47"/>
      <c r="BO1063" s="47"/>
      <c r="BP1063" s="47"/>
      <c r="BQ1063" s="47"/>
      <c r="BR1063" s="47"/>
      <c r="BS1063" s="47"/>
      <c r="BT1063" s="47"/>
      <c r="BU1063" s="47"/>
      <c r="BV1063" s="47"/>
      <c r="BW1063" s="47"/>
      <c r="BX1063" s="47"/>
      <c r="BY1063" s="47"/>
      <c r="BZ1063" s="47"/>
      <c r="CA1063" s="47"/>
      <c r="CB1063" s="47"/>
      <c r="CC1063" s="47"/>
      <c r="CD1063" s="47"/>
      <c r="CE1063" s="47"/>
      <c r="CF1063" s="47"/>
      <c r="CG1063" s="47"/>
      <c r="CH1063" s="47"/>
      <c r="CI1063" s="47"/>
      <c r="CJ1063" s="47"/>
      <c r="CK1063" s="47"/>
      <c r="CL1063" s="47"/>
    </row>
    <row r="1064" spans="1:90" ht="14.25">
      <c r="A1064" s="167"/>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D1064" s="50"/>
      <c r="AE1064" s="50"/>
      <c r="AF1064" s="50"/>
      <c r="AG1064" s="50"/>
      <c r="AH1064" s="50"/>
      <c r="AI1064" s="50"/>
      <c r="AJ1064" s="50"/>
      <c r="AK1064" s="50"/>
      <c r="AL1064" s="50"/>
      <c r="AM1064" s="50"/>
      <c r="AN1064" s="50"/>
      <c r="AO1064" s="50"/>
      <c r="AP1064" s="50"/>
      <c r="AQ1064" s="47"/>
      <c r="AR1064" s="47"/>
      <c r="AS1064" s="47"/>
      <c r="AT1064" s="47"/>
      <c r="AU1064" s="47"/>
      <c r="AV1064" s="47"/>
      <c r="AW1064" s="47"/>
      <c r="AX1064" s="47"/>
      <c r="AY1064" s="47"/>
      <c r="AZ1064" s="47"/>
      <c r="BA1064" s="47"/>
      <c r="BB1064" s="47"/>
      <c r="BC1064" s="47"/>
      <c r="BD1064" s="47"/>
      <c r="BE1064" s="47"/>
      <c r="BF1064" s="47"/>
      <c r="BG1064" s="47"/>
      <c r="BH1064" s="47"/>
      <c r="BI1064" s="47"/>
      <c r="BJ1064" s="47"/>
      <c r="BK1064" s="47"/>
      <c r="BL1064" s="47"/>
      <c r="BM1064" s="47"/>
      <c r="BN1064" s="47"/>
      <c r="BO1064" s="47"/>
      <c r="BP1064" s="47"/>
      <c r="BQ1064" s="47"/>
      <c r="BR1064" s="47"/>
      <c r="BS1064" s="47"/>
      <c r="BT1064" s="47"/>
      <c r="BU1064" s="47"/>
      <c r="BV1064" s="47"/>
      <c r="BW1064" s="47"/>
      <c r="BX1064" s="47"/>
      <c r="BY1064" s="47"/>
      <c r="BZ1064" s="47"/>
      <c r="CA1064" s="47"/>
      <c r="CB1064" s="47"/>
      <c r="CC1064" s="47"/>
      <c r="CD1064" s="47"/>
      <c r="CE1064" s="47"/>
      <c r="CF1064" s="47"/>
      <c r="CG1064" s="47"/>
      <c r="CH1064" s="47"/>
      <c r="CI1064" s="47"/>
      <c r="CJ1064" s="47"/>
      <c r="CK1064" s="47"/>
      <c r="CL1064" s="47"/>
    </row>
    <row r="1065" spans="1:90" ht="14.25">
      <c r="A1065" s="167"/>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D1065" s="50"/>
      <c r="AE1065" s="50"/>
      <c r="AF1065" s="50"/>
      <c r="AG1065" s="50"/>
      <c r="AH1065" s="50"/>
      <c r="AI1065" s="50"/>
      <c r="AJ1065" s="50"/>
      <c r="AK1065" s="50"/>
      <c r="AL1065" s="50"/>
      <c r="AM1065" s="50"/>
      <c r="AN1065" s="50"/>
      <c r="AO1065" s="50"/>
      <c r="AP1065" s="50"/>
      <c r="AQ1065" s="47"/>
      <c r="AR1065" s="47"/>
      <c r="AS1065" s="47"/>
      <c r="AT1065" s="47"/>
      <c r="AU1065" s="47"/>
      <c r="AV1065" s="47"/>
      <c r="AW1065" s="47"/>
      <c r="AX1065" s="47"/>
      <c r="AY1065" s="47"/>
      <c r="AZ1065" s="47"/>
      <c r="BA1065" s="47"/>
      <c r="BB1065" s="47"/>
      <c r="BC1065" s="47"/>
      <c r="BD1065" s="47"/>
      <c r="BE1065" s="47"/>
      <c r="BF1065" s="47"/>
      <c r="BG1065" s="47"/>
      <c r="BH1065" s="47"/>
      <c r="BI1065" s="47"/>
      <c r="BJ1065" s="47"/>
      <c r="BK1065" s="47"/>
      <c r="BL1065" s="47"/>
      <c r="BM1065" s="47"/>
      <c r="BN1065" s="47"/>
      <c r="BO1065" s="47"/>
      <c r="BP1065" s="47"/>
      <c r="BQ1065" s="47"/>
      <c r="BR1065" s="47"/>
      <c r="BS1065" s="47"/>
      <c r="BT1065" s="47"/>
      <c r="BU1065" s="47"/>
      <c r="BV1065" s="47"/>
      <c r="BW1065" s="47"/>
      <c r="BX1065" s="47"/>
      <c r="BY1065" s="47"/>
      <c r="BZ1065" s="47"/>
      <c r="CA1065" s="47"/>
      <c r="CB1065" s="47"/>
      <c r="CC1065" s="47"/>
      <c r="CD1065" s="47"/>
      <c r="CE1065" s="47"/>
      <c r="CF1065" s="47"/>
      <c r="CG1065" s="47"/>
      <c r="CH1065" s="47"/>
      <c r="CI1065" s="47"/>
      <c r="CJ1065" s="47"/>
      <c r="CK1065" s="47"/>
      <c r="CL1065" s="47"/>
    </row>
    <row r="1066" spans="1:90" ht="14.25">
      <c r="A1066" s="167"/>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D1066" s="50"/>
      <c r="AE1066" s="50"/>
      <c r="AF1066" s="50"/>
      <c r="AG1066" s="50"/>
      <c r="AH1066" s="50"/>
      <c r="AI1066" s="50"/>
      <c r="AJ1066" s="50"/>
      <c r="AK1066" s="50"/>
      <c r="AL1066" s="50"/>
      <c r="AM1066" s="50"/>
      <c r="AN1066" s="50"/>
      <c r="AO1066" s="50"/>
      <c r="AP1066" s="50"/>
      <c r="AQ1066" s="47"/>
      <c r="AR1066" s="47"/>
      <c r="AS1066" s="47"/>
      <c r="AT1066" s="47"/>
      <c r="AU1066" s="47"/>
      <c r="AV1066" s="47"/>
      <c r="AW1066" s="47"/>
      <c r="AX1066" s="47"/>
      <c r="AY1066" s="47"/>
      <c r="AZ1066" s="47"/>
      <c r="BA1066" s="47"/>
      <c r="BB1066" s="47"/>
      <c r="BC1066" s="47"/>
      <c r="BD1066" s="47"/>
      <c r="BE1066" s="47"/>
      <c r="BF1066" s="47"/>
      <c r="BG1066" s="47"/>
      <c r="BH1066" s="47"/>
      <c r="BI1066" s="47"/>
      <c r="BJ1066" s="47"/>
      <c r="BK1066" s="47"/>
      <c r="BL1066" s="47"/>
      <c r="BM1066" s="47"/>
      <c r="BN1066" s="47"/>
      <c r="BO1066" s="47"/>
      <c r="BP1066" s="47"/>
      <c r="BQ1066" s="47"/>
      <c r="BR1066" s="47"/>
      <c r="BS1066" s="47"/>
      <c r="BT1066" s="47"/>
      <c r="BU1066" s="47"/>
      <c r="BV1066" s="47"/>
      <c r="BW1066" s="47"/>
      <c r="BX1066" s="47"/>
      <c r="BY1066" s="47"/>
      <c r="BZ1066" s="47"/>
      <c r="CA1066" s="47"/>
      <c r="CB1066" s="47"/>
      <c r="CC1066" s="47"/>
      <c r="CD1066" s="47"/>
      <c r="CE1066" s="47"/>
      <c r="CF1066" s="47"/>
      <c r="CG1066" s="47"/>
      <c r="CH1066" s="47"/>
      <c r="CI1066" s="47"/>
      <c r="CJ1066" s="47"/>
      <c r="CK1066" s="47"/>
      <c r="CL1066" s="47"/>
    </row>
    <row r="1067" spans="1:90" ht="14.25">
      <c r="A1067" s="167"/>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D1067" s="50"/>
      <c r="AE1067" s="50"/>
      <c r="AF1067" s="50"/>
      <c r="AG1067" s="50"/>
      <c r="AH1067" s="50"/>
      <c r="AI1067" s="50"/>
      <c r="AJ1067" s="50"/>
      <c r="AK1067" s="50"/>
      <c r="AL1067" s="50"/>
      <c r="AM1067" s="50"/>
      <c r="AN1067" s="50"/>
      <c r="AO1067" s="50"/>
      <c r="AP1067" s="50"/>
      <c r="AQ1067" s="47"/>
      <c r="AR1067" s="47"/>
      <c r="AS1067" s="47"/>
      <c r="AT1067" s="47"/>
      <c r="AU1067" s="47"/>
      <c r="AV1067" s="47"/>
      <c r="AW1067" s="47"/>
      <c r="AX1067" s="47"/>
      <c r="AY1067" s="47"/>
      <c r="AZ1067" s="47"/>
      <c r="BA1067" s="47"/>
      <c r="BB1067" s="47"/>
      <c r="BC1067" s="47"/>
      <c r="BD1067" s="47"/>
      <c r="BE1067" s="47"/>
      <c r="BF1067" s="47"/>
      <c r="BG1067" s="47"/>
      <c r="BH1067" s="47"/>
      <c r="BI1067" s="47"/>
      <c r="BJ1067" s="47"/>
      <c r="BK1067" s="47"/>
      <c r="BL1067" s="47"/>
      <c r="BM1067" s="47"/>
      <c r="BN1067" s="47"/>
      <c r="BO1067" s="47"/>
      <c r="BP1067" s="47"/>
      <c r="BQ1067" s="47"/>
      <c r="BR1067" s="47"/>
      <c r="BS1067" s="47"/>
      <c r="BT1067" s="47"/>
      <c r="BU1067" s="47"/>
      <c r="BV1067" s="47"/>
      <c r="BW1067" s="47"/>
      <c r="BX1067" s="47"/>
      <c r="BY1067" s="47"/>
      <c r="BZ1067" s="47"/>
      <c r="CA1067" s="47"/>
      <c r="CB1067" s="47"/>
      <c r="CC1067" s="47"/>
      <c r="CD1067" s="47"/>
      <c r="CE1067" s="47"/>
      <c r="CF1067" s="47"/>
      <c r="CG1067" s="47"/>
      <c r="CH1067" s="47"/>
      <c r="CI1067" s="47"/>
      <c r="CJ1067" s="47"/>
      <c r="CK1067" s="47"/>
      <c r="CL1067" s="47"/>
    </row>
    <row r="1068" spans="1:90" ht="14.25">
      <c r="A1068" s="167"/>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D1068" s="50"/>
      <c r="AE1068" s="50"/>
      <c r="AF1068" s="50"/>
      <c r="AG1068" s="50"/>
      <c r="AH1068" s="50"/>
      <c r="AI1068" s="50"/>
      <c r="AJ1068" s="50"/>
      <c r="AK1068" s="50"/>
      <c r="AL1068" s="50"/>
      <c r="AM1068" s="50"/>
      <c r="AN1068" s="50"/>
      <c r="AO1068" s="50"/>
      <c r="AP1068" s="50"/>
      <c r="AQ1068" s="47"/>
      <c r="AR1068" s="47"/>
      <c r="AS1068" s="47"/>
      <c r="AT1068" s="47"/>
      <c r="AU1068" s="47"/>
      <c r="AV1068" s="47"/>
      <c r="AW1068" s="47"/>
      <c r="AX1068" s="47"/>
      <c r="AY1068" s="47"/>
      <c r="AZ1068" s="47"/>
      <c r="BA1068" s="47"/>
      <c r="BB1068" s="47"/>
      <c r="BC1068" s="47"/>
      <c r="BD1068" s="47"/>
      <c r="BE1068" s="47"/>
      <c r="BF1068" s="47"/>
      <c r="BG1068" s="47"/>
      <c r="BH1068" s="47"/>
      <c r="BI1068" s="47"/>
      <c r="BJ1068" s="47"/>
      <c r="BK1068" s="47"/>
      <c r="BL1068" s="47"/>
      <c r="BM1068" s="47"/>
      <c r="BN1068" s="47"/>
      <c r="BO1068" s="47"/>
      <c r="BP1068" s="47"/>
      <c r="BQ1068" s="47"/>
      <c r="BR1068" s="47"/>
      <c r="BS1068" s="47"/>
      <c r="BT1068" s="47"/>
      <c r="BU1068" s="47"/>
      <c r="BV1068" s="47"/>
      <c r="BW1068" s="47"/>
      <c r="BX1068" s="47"/>
      <c r="BY1068" s="47"/>
      <c r="BZ1068" s="47"/>
      <c r="CA1068" s="47"/>
      <c r="CB1068" s="47"/>
      <c r="CC1068" s="47"/>
      <c r="CD1068" s="47"/>
      <c r="CE1068" s="47"/>
      <c r="CF1068" s="47"/>
      <c r="CG1068" s="47"/>
      <c r="CH1068" s="47"/>
      <c r="CI1068" s="47"/>
      <c r="CJ1068" s="47"/>
      <c r="CK1068" s="47"/>
      <c r="CL1068" s="47"/>
    </row>
    <row r="1069" spans="1:90" ht="14.25">
      <c r="A1069" s="167"/>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D1069" s="50"/>
      <c r="AE1069" s="50"/>
      <c r="AF1069" s="50"/>
      <c r="AG1069" s="50"/>
      <c r="AH1069" s="50"/>
      <c r="AI1069" s="50"/>
      <c r="AJ1069" s="50"/>
      <c r="AK1069" s="50"/>
      <c r="AL1069" s="50"/>
      <c r="AM1069" s="50"/>
      <c r="AN1069" s="50"/>
      <c r="AO1069" s="50"/>
      <c r="AP1069" s="50"/>
      <c r="AQ1069" s="47"/>
      <c r="AR1069" s="47"/>
      <c r="AS1069" s="47"/>
      <c r="AT1069" s="47"/>
      <c r="AU1069" s="47"/>
      <c r="AV1069" s="47"/>
      <c r="AW1069" s="47"/>
      <c r="AX1069" s="47"/>
      <c r="AY1069" s="47"/>
      <c r="AZ1069" s="47"/>
      <c r="BA1069" s="47"/>
      <c r="BB1069" s="47"/>
      <c r="BC1069" s="47"/>
      <c r="BD1069" s="47"/>
      <c r="BE1069" s="47"/>
      <c r="BF1069" s="47"/>
      <c r="BG1069" s="47"/>
      <c r="BH1069" s="47"/>
      <c r="BI1069" s="47"/>
      <c r="BJ1069" s="47"/>
      <c r="BK1069" s="47"/>
      <c r="BL1069" s="47"/>
      <c r="BM1069" s="47"/>
      <c r="BN1069" s="47"/>
      <c r="BO1069" s="47"/>
      <c r="BP1069" s="47"/>
      <c r="BQ1069" s="47"/>
      <c r="BR1069" s="47"/>
      <c r="BS1069" s="47"/>
      <c r="BT1069" s="47"/>
      <c r="BU1069" s="47"/>
      <c r="BV1069" s="47"/>
      <c r="BW1069" s="47"/>
      <c r="BX1069" s="47"/>
      <c r="BY1069" s="47"/>
      <c r="BZ1069" s="47"/>
      <c r="CA1069" s="47"/>
      <c r="CB1069" s="47"/>
      <c r="CC1069" s="47"/>
      <c r="CD1069" s="47"/>
      <c r="CE1069" s="47"/>
      <c r="CF1069" s="47"/>
      <c r="CG1069" s="47"/>
      <c r="CH1069" s="47"/>
      <c r="CI1069" s="47"/>
      <c r="CJ1069" s="47"/>
      <c r="CK1069" s="47"/>
      <c r="CL1069" s="47"/>
    </row>
    <row r="1070" spans="1:90" ht="14.25">
      <c r="A1070" s="167"/>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D1070" s="50"/>
      <c r="AE1070" s="50"/>
      <c r="AF1070" s="50"/>
      <c r="AG1070" s="50"/>
      <c r="AH1070" s="50"/>
      <c r="AI1070" s="50"/>
      <c r="AJ1070" s="50"/>
      <c r="AK1070" s="50"/>
      <c r="AL1070" s="50"/>
      <c r="AM1070" s="50"/>
      <c r="AN1070" s="50"/>
      <c r="AO1070" s="50"/>
      <c r="AP1070" s="50"/>
      <c r="AQ1070" s="47"/>
      <c r="AR1070" s="47"/>
      <c r="AS1070" s="47"/>
      <c r="AT1070" s="47"/>
      <c r="AU1070" s="47"/>
      <c r="AV1070" s="47"/>
      <c r="AW1070" s="47"/>
      <c r="AX1070" s="47"/>
      <c r="AY1070" s="47"/>
      <c r="AZ1070" s="47"/>
      <c r="BA1070" s="47"/>
      <c r="BB1070" s="47"/>
      <c r="BC1070" s="47"/>
      <c r="BD1070" s="47"/>
      <c r="BE1070" s="47"/>
      <c r="BF1070" s="47"/>
      <c r="BG1070" s="47"/>
      <c r="BH1070" s="47"/>
      <c r="BI1070" s="47"/>
      <c r="BJ1070" s="47"/>
      <c r="BK1070" s="47"/>
      <c r="BL1070" s="47"/>
      <c r="BM1070" s="47"/>
      <c r="BN1070" s="47"/>
      <c r="BO1070" s="47"/>
      <c r="BP1070" s="47"/>
      <c r="BQ1070" s="47"/>
      <c r="BR1070" s="47"/>
      <c r="BS1070" s="47"/>
      <c r="BT1070" s="47"/>
      <c r="BU1070" s="47"/>
      <c r="BV1070" s="47"/>
      <c r="BW1070" s="47"/>
      <c r="BX1070" s="47"/>
      <c r="BY1070" s="47"/>
      <c r="BZ1070" s="47"/>
      <c r="CA1070" s="47"/>
      <c r="CB1070" s="47"/>
      <c r="CC1070" s="47"/>
      <c r="CD1070" s="47"/>
      <c r="CE1070" s="47"/>
      <c r="CF1070" s="47"/>
      <c r="CG1070" s="47"/>
      <c r="CH1070" s="47"/>
      <c r="CI1070" s="47"/>
      <c r="CJ1070" s="47"/>
      <c r="CK1070" s="47"/>
      <c r="CL1070" s="47"/>
    </row>
    <row r="1071" spans="1:90" ht="14.25">
      <c r="A1071" s="167"/>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D1071" s="50"/>
      <c r="AE1071" s="50"/>
      <c r="AF1071" s="50"/>
      <c r="AG1071" s="50"/>
      <c r="AH1071" s="50"/>
      <c r="AI1071" s="50"/>
      <c r="AJ1071" s="50"/>
      <c r="AK1071" s="50"/>
      <c r="AL1071" s="50"/>
      <c r="AM1071" s="50"/>
      <c r="AN1071" s="50"/>
      <c r="AO1071" s="50"/>
      <c r="AP1071" s="50"/>
      <c r="AQ1071" s="47"/>
      <c r="AR1071" s="47"/>
      <c r="AS1071" s="47"/>
      <c r="AT1071" s="47"/>
      <c r="AU1071" s="47"/>
      <c r="AV1071" s="47"/>
      <c r="AW1071" s="47"/>
      <c r="AX1071" s="47"/>
      <c r="AY1071" s="47"/>
      <c r="AZ1071" s="47"/>
      <c r="BA1071" s="47"/>
      <c r="BB1071" s="47"/>
      <c r="BC1071" s="47"/>
      <c r="BD1071" s="47"/>
      <c r="BE1071" s="47"/>
      <c r="BF1071" s="47"/>
      <c r="BG1071" s="47"/>
      <c r="BH1071" s="47"/>
      <c r="BI1071" s="47"/>
      <c r="BJ1071" s="47"/>
      <c r="BK1071" s="47"/>
      <c r="BL1071" s="47"/>
      <c r="BM1071" s="47"/>
      <c r="BN1071" s="47"/>
      <c r="BO1071" s="47"/>
      <c r="BP1071" s="47"/>
      <c r="BQ1071" s="47"/>
      <c r="BR1071" s="47"/>
      <c r="BS1071" s="47"/>
      <c r="BT1071" s="47"/>
      <c r="BU1071" s="47"/>
      <c r="BV1071" s="47"/>
      <c r="BW1071" s="47"/>
      <c r="BX1071" s="47"/>
      <c r="BY1071" s="47"/>
      <c r="BZ1071" s="47"/>
      <c r="CA1071" s="47"/>
      <c r="CB1071" s="47"/>
      <c r="CC1071" s="47"/>
      <c r="CD1071" s="47"/>
      <c r="CE1071" s="47"/>
      <c r="CF1071" s="47"/>
      <c r="CG1071" s="47"/>
      <c r="CH1071" s="47"/>
      <c r="CI1071" s="47"/>
      <c r="CJ1071" s="47"/>
      <c r="CK1071" s="47"/>
      <c r="CL1071" s="47"/>
    </row>
    <row r="1072" spans="1:90" ht="14.25">
      <c r="A1072" s="167"/>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D1072" s="50"/>
      <c r="AE1072" s="50"/>
      <c r="AF1072" s="50"/>
      <c r="AG1072" s="50"/>
      <c r="AH1072" s="50"/>
      <c r="AI1072" s="50"/>
      <c r="AJ1072" s="50"/>
      <c r="AK1072" s="50"/>
      <c r="AL1072" s="50"/>
      <c r="AM1072" s="50"/>
      <c r="AN1072" s="50"/>
      <c r="AO1072" s="50"/>
      <c r="AP1072" s="50"/>
      <c r="AQ1072" s="47"/>
      <c r="AR1072" s="47"/>
      <c r="AS1072" s="47"/>
      <c r="AT1072" s="47"/>
      <c r="AU1072" s="47"/>
      <c r="AV1072" s="47"/>
      <c r="AW1072" s="47"/>
      <c r="AX1072" s="47"/>
      <c r="AY1072" s="47"/>
      <c r="AZ1072" s="47"/>
      <c r="BA1072" s="47"/>
      <c r="BB1072" s="47"/>
      <c r="BC1072" s="47"/>
      <c r="BD1072" s="47"/>
      <c r="BE1072" s="47"/>
      <c r="BF1072" s="47"/>
      <c r="BG1072" s="47"/>
      <c r="BH1072" s="47"/>
      <c r="BI1072" s="47"/>
      <c r="BJ1072" s="47"/>
      <c r="BK1072" s="47"/>
      <c r="BL1072" s="47"/>
      <c r="BM1072" s="47"/>
      <c r="BN1072" s="47"/>
      <c r="BO1072" s="47"/>
      <c r="BP1072" s="47"/>
      <c r="BQ1072" s="47"/>
      <c r="BR1072" s="47"/>
      <c r="BS1072" s="47"/>
      <c r="BT1072" s="47"/>
      <c r="BU1072" s="47"/>
      <c r="BV1072" s="47"/>
      <c r="BW1072" s="47"/>
      <c r="BX1072" s="47"/>
      <c r="BY1072" s="47"/>
      <c r="BZ1072" s="47"/>
      <c r="CA1072" s="47"/>
      <c r="CB1072" s="47"/>
      <c r="CC1072" s="47"/>
      <c r="CD1072" s="47"/>
      <c r="CE1072" s="47"/>
      <c r="CF1072" s="47"/>
      <c r="CG1072" s="47"/>
      <c r="CH1072" s="47"/>
      <c r="CI1072" s="47"/>
      <c r="CJ1072" s="47"/>
      <c r="CK1072" s="47"/>
      <c r="CL1072" s="47"/>
    </row>
    <row r="1073" spans="1:90" ht="14.25">
      <c r="A1073" s="167"/>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D1073" s="50"/>
      <c r="AE1073" s="50"/>
      <c r="AF1073" s="50"/>
      <c r="AG1073" s="50"/>
      <c r="AH1073" s="50"/>
      <c r="AI1073" s="50"/>
      <c r="AJ1073" s="50"/>
      <c r="AK1073" s="50"/>
      <c r="AL1073" s="50"/>
      <c r="AM1073" s="50"/>
      <c r="AN1073" s="50"/>
      <c r="AO1073" s="50"/>
      <c r="AP1073" s="50"/>
      <c r="AQ1073" s="47"/>
      <c r="AR1073" s="47"/>
      <c r="AS1073" s="47"/>
      <c r="AT1073" s="47"/>
      <c r="AU1073" s="47"/>
      <c r="AV1073" s="47"/>
      <c r="AW1073" s="47"/>
      <c r="AX1073" s="47"/>
      <c r="AY1073" s="47"/>
      <c r="AZ1073" s="47"/>
      <c r="BA1073" s="47"/>
      <c r="BB1073" s="47"/>
      <c r="BC1073" s="47"/>
      <c r="BD1073" s="47"/>
      <c r="BE1073" s="47"/>
      <c r="BF1073" s="47"/>
      <c r="BG1073" s="47"/>
      <c r="BH1073" s="47"/>
      <c r="BI1073" s="47"/>
      <c r="BJ1073" s="47"/>
      <c r="BK1073" s="47"/>
      <c r="BL1073" s="47"/>
      <c r="BM1073" s="47"/>
      <c r="BN1073" s="47"/>
      <c r="BO1073" s="47"/>
      <c r="BP1073" s="47"/>
      <c r="BQ1073" s="47"/>
      <c r="BR1073" s="47"/>
      <c r="BS1073" s="47"/>
      <c r="BT1073" s="47"/>
      <c r="BU1073" s="47"/>
      <c r="BV1073" s="47"/>
      <c r="BW1073" s="47"/>
      <c r="BX1073" s="47"/>
      <c r="BY1073" s="47"/>
      <c r="BZ1073" s="47"/>
      <c r="CA1073" s="47"/>
      <c r="CB1073" s="47"/>
      <c r="CC1073" s="47"/>
      <c r="CD1073" s="47"/>
      <c r="CE1073" s="47"/>
      <c r="CF1073" s="47"/>
      <c r="CG1073" s="47"/>
      <c r="CH1073" s="47"/>
      <c r="CI1073" s="47"/>
      <c r="CJ1073" s="47"/>
      <c r="CK1073" s="47"/>
      <c r="CL1073" s="47"/>
    </row>
    <row r="1074" spans="1:90" ht="14.25">
      <c r="A1074" s="167"/>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D1074" s="50"/>
      <c r="AE1074" s="50"/>
      <c r="AF1074" s="50"/>
      <c r="AG1074" s="50"/>
      <c r="AH1074" s="50"/>
      <c r="AI1074" s="50"/>
      <c r="AJ1074" s="50"/>
      <c r="AK1074" s="50"/>
      <c r="AL1074" s="50"/>
      <c r="AM1074" s="50"/>
      <c r="AN1074" s="50"/>
      <c r="AO1074" s="50"/>
      <c r="AP1074" s="50"/>
      <c r="AQ1074" s="47"/>
      <c r="AR1074" s="47"/>
      <c r="AS1074" s="47"/>
      <c r="AT1074" s="47"/>
      <c r="AU1074" s="47"/>
      <c r="AV1074" s="47"/>
      <c r="AW1074" s="47"/>
      <c r="AX1074" s="47"/>
      <c r="AY1074" s="47"/>
      <c r="AZ1074" s="47"/>
      <c r="BA1074" s="47"/>
      <c r="BB1074" s="47"/>
      <c r="BC1074" s="47"/>
      <c r="BD1074" s="47"/>
      <c r="BE1074" s="47"/>
      <c r="BF1074" s="47"/>
      <c r="BG1074" s="47"/>
      <c r="BH1074" s="47"/>
      <c r="BI1074" s="47"/>
      <c r="BJ1074" s="47"/>
      <c r="BK1074" s="47"/>
      <c r="BL1074" s="47"/>
      <c r="BM1074" s="47"/>
      <c r="BN1074" s="47"/>
      <c r="BO1074" s="47"/>
      <c r="BP1074" s="47"/>
      <c r="BQ1074" s="47"/>
      <c r="BR1074" s="47"/>
      <c r="BS1074" s="47"/>
      <c r="BT1074" s="47"/>
      <c r="BU1074" s="47"/>
      <c r="BV1074" s="47"/>
      <c r="BW1074" s="47"/>
      <c r="BX1074" s="47"/>
      <c r="BY1074" s="47"/>
      <c r="BZ1074" s="47"/>
      <c r="CA1074" s="47"/>
      <c r="CB1074" s="47"/>
      <c r="CC1074" s="47"/>
      <c r="CD1074" s="47"/>
      <c r="CE1074" s="47"/>
      <c r="CF1074" s="47"/>
      <c r="CG1074" s="47"/>
      <c r="CH1074" s="47"/>
      <c r="CI1074" s="47"/>
      <c r="CJ1074" s="47"/>
      <c r="CK1074" s="47"/>
      <c r="CL1074" s="47"/>
    </row>
    <row r="1075" spans="1:90" ht="14.25">
      <c r="A1075" s="167"/>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D1075" s="50"/>
      <c r="AE1075" s="50"/>
      <c r="AF1075" s="50"/>
      <c r="AG1075" s="50"/>
      <c r="AH1075" s="50"/>
      <c r="AI1075" s="50"/>
      <c r="AJ1075" s="50"/>
      <c r="AK1075" s="50"/>
      <c r="AL1075" s="50"/>
      <c r="AM1075" s="50"/>
      <c r="AN1075" s="50"/>
      <c r="AO1075" s="50"/>
      <c r="AP1075" s="50"/>
      <c r="AQ1075" s="47"/>
      <c r="AR1075" s="47"/>
      <c r="AS1075" s="47"/>
      <c r="AT1075" s="47"/>
      <c r="AU1075" s="47"/>
      <c r="AV1075" s="47"/>
      <c r="AW1075" s="47"/>
      <c r="AX1075" s="47"/>
      <c r="AY1075" s="47"/>
      <c r="AZ1075" s="47"/>
      <c r="BA1075" s="47"/>
      <c r="BB1075" s="47"/>
      <c r="BC1075" s="47"/>
      <c r="BD1075" s="47"/>
      <c r="BE1075" s="47"/>
      <c r="BF1075" s="47"/>
      <c r="BG1075" s="47"/>
      <c r="BH1075" s="47"/>
      <c r="BI1075" s="47"/>
      <c r="BJ1075" s="47"/>
      <c r="BK1075" s="47"/>
      <c r="BL1075" s="47"/>
      <c r="BM1075" s="47"/>
      <c r="BN1075" s="47"/>
      <c r="BO1075" s="47"/>
      <c r="BP1075" s="47"/>
      <c r="BQ1075" s="47"/>
      <c r="BR1075" s="47"/>
      <c r="BS1075" s="47"/>
      <c r="BT1075" s="47"/>
      <c r="BU1075" s="47"/>
      <c r="BV1075" s="47"/>
      <c r="BW1075" s="47"/>
      <c r="BX1075" s="47"/>
      <c r="BY1075" s="47"/>
      <c r="BZ1075" s="47"/>
      <c r="CA1075" s="47"/>
      <c r="CB1075" s="47"/>
      <c r="CC1075" s="47"/>
      <c r="CD1075" s="47"/>
      <c r="CE1075" s="47"/>
      <c r="CF1075" s="47"/>
      <c r="CG1075" s="47"/>
      <c r="CH1075" s="47"/>
      <c r="CI1075" s="47"/>
      <c r="CJ1075" s="47"/>
      <c r="CK1075" s="47"/>
      <c r="CL1075" s="47"/>
    </row>
    <row r="1076" spans="1:90" ht="14.25">
      <c r="A1076" s="167"/>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D1076" s="50"/>
      <c r="AE1076" s="50"/>
      <c r="AF1076" s="50"/>
      <c r="AG1076" s="50"/>
      <c r="AH1076" s="50"/>
      <c r="AI1076" s="50"/>
      <c r="AJ1076" s="50"/>
      <c r="AK1076" s="50"/>
      <c r="AL1076" s="50"/>
      <c r="AM1076" s="50"/>
      <c r="AN1076" s="50"/>
      <c r="AO1076" s="50"/>
      <c r="AP1076" s="50"/>
      <c r="AQ1076" s="47"/>
      <c r="AR1076" s="47"/>
      <c r="AS1076" s="47"/>
      <c r="AT1076" s="47"/>
      <c r="AU1076" s="47"/>
      <c r="AV1076" s="47"/>
      <c r="AW1076" s="47"/>
      <c r="AX1076" s="47"/>
      <c r="AY1076" s="47"/>
      <c r="AZ1076" s="47"/>
      <c r="BA1076" s="47"/>
      <c r="BB1076" s="47"/>
      <c r="BC1076" s="47"/>
      <c r="BD1076" s="47"/>
      <c r="BE1076" s="47"/>
      <c r="BF1076" s="47"/>
      <c r="BG1076" s="47"/>
      <c r="BH1076" s="47"/>
      <c r="BI1076" s="47"/>
      <c r="BJ1076" s="47"/>
      <c r="BK1076" s="47"/>
      <c r="BL1076" s="47"/>
      <c r="BM1076" s="47"/>
      <c r="BN1076" s="47"/>
      <c r="BO1076" s="47"/>
      <c r="BP1076" s="47"/>
      <c r="BQ1076" s="47"/>
      <c r="BR1076" s="47"/>
      <c r="BS1076" s="47"/>
      <c r="BT1076" s="47"/>
      <c r="BU1076" s="47"/>
      <c r="BV1076" s="47"/>
      <c r="BW1076" s="47"/>
      <c r="BX1076" s="47"/>
      <c r="BY1076" s="47"/>
      <c r="BZ1076" s="47"/>
      <c r="CA1076" s="47"/>
      <c r="CB1076" s="47"/>
      <c r="CC1076" s="47"/>
      <c r="CD1076" s="47"/>
      <c r="CE1076" s="47"/>
      <c r="CF1076" s="47"/>
      <c r="CG1076" s="47"/>
      <c r="CH1076" s="47"/>
      <c r="CI1076" s="47"/>
      <c r="CJ1076" s="47"/>
      <c r="CK1076" s="47"/>
      <c r="CL1076" s="47"/>
    </row>
    <row r="1077" spans="1:90" ht="14.25">
      <c r="A1077" s="167"/>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D1077" s="50"/>
      <c r="AE1077" s="50"/>
      <c r="AF1077" s="50"/>
      <c r="AG1077" s="50"/>
      <c r="AH1077" s="50"/>
      <c r="AI1077" s="50"/>
      <c r="AJ1077" s="50"/>
      <c r="AK1077" s="50"/>
      <c r="AL1077" s="50"/>
      <c r="AM1077" s="50"/>
      <c r="AN1077" s="50"/>
      <c r="AO1077" s="50"/>
      <c r="AP1077" s="50"/>
      <c r="AQ1077" s="47"/>
      <c r="AR1077" s="47"/>
      <c r="AS1077" s="47"/>
      <c r="AT1077" s="47"/>
      <c r="AU1077" s="47"/>
      <c r="AV1077" s="47"/>
      <c r="AW1077" s="47"/>
      <c r="AX1077" s="47"/>
      <c r="AY1077" s="47"/>
      <c r="AZ1077" s="47"/>
      <c r="BA1077" s="47"/>
      <c r="BB1077" s="47"/>
      <c r="BC1077" s="47"/>
      <c r="BD1077" s="47"/>
      <c r="BE1077" s="47"/>
      <c r="BF1077" s="47"/>
      <c r="BG1077" s="47"/>
      <c r="BH1077" s="47"/>
      <c r="BI1077" s="47"/>
      <c r="BJ1077" s="47"/>
      <c r="BK1077" s="47"/>
      <c r="BL1077" s="47"/>
      <c r="BM1077" s="47"/>
      <c r="BN1077" s="47"/>
      <c r="BO1077" s="47"/>
      <c r="BP1077" s="47"/>
      <c r="BQ1077" s="47"/>
      <c r="BR1077" s="47"/>
      <c r="BS1077" s="47"/>
      <c r="BT1077" s="47"/>
      <c r="BU1077" s="47"/>
      <c r="BV1077" s="47"/>
      <c r="BW1077" s="47"/>
      <c r="BX1077" s="47"/>
      <c r="BY1077" s="47"/>
      <c r="BZ1077" s="47"/>
      <c r="CA1077" s="47"/>
      <c r="CB1077" s="47"/>
      <c r="CC1077" s="47"/>
      <c r="CD1077" s="47"/>
      <c r="CE1077" s="47"/>
      <c r="CF1077" s="47"/>
      <c r="CG1077" s="47"/>
      <c r="CH1077" s="47"/>
      <c r="CI1077" s="47"/>
      <c r="CJ1077" s="47"/>
      <c r="CK1077" s="47"/>
      <c r="CL1077" s="47"/>
    </row>
    <row r="1078" spans="1:90" ht="14.25">
      <c r="A1078" s="167"/>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D1078" s="50"/>
      <c r="AE1078" s="50"/>
      <c r="AF1078" s="50"/>
      <c r="AG1078" s="50"/>
      <c r="AH1078" s="50"/>
      <c r="AI1078" s="50"/>
      <c r="AJ1078" s="50"/>
      <c r="AK1078" s="50"/>
      <c r="AL1078" s="50"/>
      <c r="AM1078" s="50"/>
      <c r="AN1078" s="50"/>
      <c r="AO1078" s="50"/>
      <c r="AP1078" s="50"/>
      <c r="AQ1078" s="47"/>
      <c r="AR1078" s="47"/>
      <c r="AS1078" s="47"/>
      <c r="AT1078" s="47"/>
      <c r="AU1078" s="47"/>
      <c r="AV1078" s="47"/>
      <c r="AW1078" s="47"/>
      <c r="AX1078" s="47"/>
      <c r="AY1078" s="47"/>
      <c r="AZ1078" s="47"/>
      <c r="BA1078" s="47"/>
      <c r="BB1078" s="47"/>
      <c r="BC1078" s="47"/>
      <c r="BD1078" s="47"/>
      <c r="BE1078" s="47"/>
      <c r="BF1078" s="47"/>
      <c r="BG1078" s="47"/>
      <c r="BH1078" s="47"/>
      <c r="BI1078" s="47"/>
      <c r="BJ1078" s="47"/>
      <c r="BK1078" s="47"/>
      <c r="BL1078" s="47"/>
      <c r="BM1078" s="47"/>
      <c r="BN1078" s="47"/>
      <c r="BO1078" s="47"/>
      <c r="BP1078" s="47"/>
      <c r="BQ1078" s="47"/>
      <c r="BR1078" s="47"/>
      <c r="BS1078" s="47"/>
      <c r="BT1078" s="47"/>
      <c r="BU1078" s="47"/>
      <c r="BV1078" s="47"/>
      <c r="BW1078" s="47"/>
      <c r="BX1078" s="47"/>
      <c r="BY1078" s="47"/>
      <c r="BZ1078" s="47"/>
      <c r="CA1078" s="47"/>
      <c r="CB1078" s="47"/>
      <c r="CC1078" s="47"/>
      <c r="CD1078" s="47"/>
      <c r="CE1078" s="47"/>
      <c r="CF1078" s="47"/>
      <c r="CG1078" s="47"/>
      <c r="CH1078" s="47"/>
      <c r="CI1078" s="47"/>
      <c r="CJ1078" s="47"/>
      <c r="CK1078" s="47"/>
      <c r="CL1078" s="47"/>
    </row>
    <row r="1079" spans="1:90" ht="14.25">
      <c r="A1079" s="167"/>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D1079" s="50"/>
      <c r="AE1079" s="50"/>
      <c r="AF1079" s="50"/>
      <c r="AG1079" s="50"/>
      <c r="AH1079" s="50"/>
      <c r="AI1079" s="50"/>
      <c r="AJ1079" s="50"/>
      <c r="AK1079" s="50"/>
      <c r="AL1079" s="50"/>
      <c r="AM1079" s="50"/>
      <c r="AN1079" s="50"/>
      <c r="AO1079" s="50"/>
      <c r="AP1079" s="50"/>
      <c r="AQ1079" s="47"/>
      <c r="AR1079" s="47"/>
      <c r="AS1079" s="47"/>
      <c r="AT1079" s="47"/>
      <c r="AU1079" s="47"/>
      <c r="AV1079" s="47"/>
      <c r="AW1079" s="47"/>
      <c r="AX1079" s="47"/>
      <c r="AY1079" s="47"/>
      <c r="AZ1079" s="47"/>
      <c r="BA1079" s="47"/>
      <c r="BB1079" s="47"/>
      <c r="BC1079" s="47"/>
      <c r="BD1079" s="47"/>
      <c r="BE1079" s="47"/>
      <c r="BF1079" s="47"/>
      <c r="BG1079" s="47"/>
      <c r="BH1079" s="47"/>
      <c r="BI1079" s="47"/>
      <c r="BJ1079" s="47"/>
      <c r="BK1079" s="47"/>
      <c r="BL1079" s="47"/>
      <c r="BM1079" s="47"/>
      <c r="BN1079" s="47"/>
      <c r="BO1079" s="47"/>
      <c r="BP1079" s="47"/>
      <c r="BQ1079" s="47"/>
      <c r="BR1079" s="47"/>
      <c r="BS1079" s="47"/>
      <c r="BT1079" s="47"/>
      <c r="BU1079" s="47"/>
      <c r="BV1079" s="47"/>
      <c r="BW1079" s="47"/>
      <c r="BX1079" s="47"/>
      <c r="BY1079" s="47"/>
      <c r="BZ1079" s="47"/>
      <c r="CA1079" s="47"/>
      <c r="CB1079" s="47"/>
      <c r="CC1079" s="47"/>
      <c r="CD1079" s="47"/>
      <c r="CE1079" s="47"/>
      <c r="CF1079" s="47"/>
      <c r="CG1079" s="47"/>
      <c r="CH1079" s="47"/>
      <c r="CI1079" s="47"/>
      <c r="CJ1079" s="47"/>
      <c r="CK1079" s="47"/>
      <c r="CL1079" s="47"/>
    </row>
    <row r="1080" spans="1:90" ht="14.25">
      <c r="A1080" s="167"/>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D1080" s="50"/>
      <c r="AE1080" s="50"/>
      <c r="AF1080" s="50"/>
      <c r="AG1080" s="50"/>
      <c r="AH1080" s="50"/>
      <c r="AI1080" s="50"/>
      <c r="AJ1080" s="50"/>
      <c r="AK1080" s="50"/>
      <c r="AL1080" s="50"/>
      <c r="AM1080" s="50"/>
      <c r="AN1080" s="50"/>
      <c r="AO1080" s="50"/>
      <c r="AP1080" s="50"/>
      <c r="AQ1080" s="47"/>
      <c r="AR1080" s="47"/>
      <c r="AS1080" s="47"/>
      <c r="AT1080" s="47"/>
      <c r="AU1080" s="47"/>
      <c r="AV1080" s="47"/>
      <c r="AW1080" s="47"/>
      <c r="AX1080" s="47"/>
      <c r="AY1080" s="47"/>
      <c r="AZ1080" s="47"/>
      <c r="BA1080" s="47"/>
      <c r="BB1080" s="47"/>
      <c r="BC1080" s="47"/>
      <c r="BD1080" s="47"/>
      <c r="BE1080" s="47"/>
      <c r="BF1080" s="47"/>
      <c r="BG1080" s="47"/>
      <c r="BH1080" s="47"/>
      <c r="BI1080" s="47"/>
      <c r="BJ1080" s="47"/>
      <c r="BK1080" s="47"/>
      <c r="BL1080" s="47"/>
      <c r="BM1080" s="47"/>
      <c r="BN1080" s="47"/>
      <c r="BO1080" s="47"/>
      <c r="BP1080" s="47"/>
      <c r="BQ1080" s="47"/>
      <c r="BR1080" s="47"/>
      <c r="BS1080" s="47"/>
      <c r="BT1080" s="47"/>
      <c r="BU1080" s="47"/>
      <c r="BV1080" s="47"/>
      <c r="BW1080" s="47"/>
      <c r="BX1080" s="47"/>
      <c r="BY1080" s="47"/>
      <c r="BZ1080" s="47"/>
      <c r="CA1080" s="47"/>
      <c r="CB1080" s="47"/>
      <c r="CC1080" s="47"/>
      <c r="CD1080" s="47"/>
      <c r="CE1080" s="47"/>
      <c r="CF1080" s="47"/>
      <c r="CG1080" s="47"/>
      <c r="CH1080" s="47"/>
      <c r="CI1080" s="47"/>
      <c r="CJ1080" s="47"/>
      <c r="CK1080" s="47"/>
      <c r="CL1080" s="47"/>
    </row>
    <row r="1081" spans="1:90" ht="14.25">
      <c r="A1081" s="167"/>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D1081" s="50"/>
      <c r="AE1081" s="50"/>
      <c r="AF1081" s="50"/>
      <c r="AG1081" s="50"/>
      <c r="AH1081" s="50"/>
      <c r="AI1081" s="50"/>
      <c r="AJ1081" s="50"/>
      <c r="AK1081" s="50"/>
      <c r="AL1081" s="50"/>
      <c r="AM1081" s="50"/>
      <c r="AN1081" s="50"/>
      <c r="AO1081" s="50"/>
      <c r="AP1081" s="50"/>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c r="BN1081" s="47"/>
      <c r="BO1081" s="47"/>
      <c r="BP1081" s="47"/>
      <c r="BQ1081" s="47"/>
      <c r="BR1081" s="47"/>
      <c r="BS1081" s="47"/>
      <c r="BT1081" s="47"/>
      <c r="BU1081" s="47"/>
      <c r="BV1081" s="47"/>
      <c r="BW1081" s="47"/>
      <c r="BX1081" s="47"/>
      <c r="BY1081" s="47"/>
      <c r="BZ1081" s="47"/>
      <c r="CA1081" s="47"/>
      <c r="CB1081" s="47"/>
      <c r="CC1081" s="47"/>
      <c r="CD1081" s="47"/>
      <c r="CE1081" s="47"/>
      <c r="CF1081" s="47"/>
      <c r="CG1081" s="47"/>
      <c r="CH1081" s="47"/>
      <c r="CI1081" s="47"/>
      <c r="CJ1081" s="47"/>
      <c r="CK1081" s="47"/>
      <c r="CL1081" s="47"/>
    </row>
    <row r="1082" spans="1:90" ht="14.25">
      <c r="A1082" s="167"/>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D1082" s="50"/>
      <c r="AE1082" s="50"/>
      <c r="AF1082" s="50"/>
      <c r="AG1082" s="50"/>
      <c r="AH1082" s="50"/>
      <c r="AI1082" s="50"/>
      <c r="AJ1082" s="50"/>
      <c r="AK1082" s="50"/>
      <c r="AL1082" s="50"/>
      <c r="AM1082" s="50"/>
      <c r="AN1082" s="50"/>
      <c r="AO1082" s="50"/>
      <c r="AP1082" s="50"/>
      <c r="AQ1082" s="47"/>
      <c r="AR1082" s="47"/>
      <c r="AS1082" s="47"/>
      <c r="AT1082" s="47"/>
      <c r="AU1082" s="47"/>
      <c r="AV1082" s="47"/>
      <c r="AW1082" s="47"/>
      <c r="AX1082" s="47"/>
      <c r="AY1082" s="47"/>
      <c r="AZ1082" s="47"/>
      <c r="BA1082" s="47"/>
      <c r="BB1082" s="47"/>
      <c r="BC1082" s="47"/>
      <c r="BD1082" s="47"/>
      <c r="BE1082" s="47"/>
      <c r="BF1082" s="47"/>
      <c r="BG1082" s="47"/>
      <c r="BH1082" s="47"/>
      <c r="BI1082" s="47"/>
      <c r="BJ1082" s="47"/>
      <c r="BK1082" s="47"/>
      <c r="BL1082" s="47"/>
      <c r="BM1082" s="47"/>
      <c r="BN1082" s="47"/>
      <c r="BO1082" s="47"/>
      <c r="BP1082" s="47"/>
      <c r="BQ1082" s="47"/>
      <c r="BR1082" s="47"/>
      <c r="BS1082" s="47"/>
      <c r="BT1082" s="47"/>
      <c r="BU1082" s="47"/>
      <c r="BV1082" s="47"/>
      <c r="BW1082" s="47"/>
      <c r="BX1082" s="47"/>
      <c r="BY1082" s="47"/>
      <c r="BZ1082" s="47"/>
      <c r="CA1082" s="47"/>
      <c r="CB1082" s="47"/>
      <c r="CC1082" s="47"/>
      <c r="CD1082" s="47"/>
      <c r="CE1082" s="47"/>
      <c r="CF1082" s="47"/>
      <c r="CG1082" s="47"/>
      <c r="CH1082" s="47"/>
      <c r="CI1082" s="47"/>
      <c r="CJ1082" s="47"/>
      <c r="CK1082" s="47"/>
      <c r="CL1082" s="47"/>
    </row>
    <row r="1083" spans="1:90" ht="14.25">
      <c r="A1083" s="167"/>
      <c r="B1083" s="50"/>
      <c r="C1083" s="50"/>
      <c r="D1083" s="50"/>
      <c r="E1083" s="50"/>
      <c r="F1083" s="50"/>
      <c r="G1083" s="50"/>
      <c r="H1083" s="50"/>
      <c r="I1083" s="50"/>
      <c r="J1083" s="50"/>
      <c r="K1083" s="50"/>
      <c r="L1083" s="50"/>
      <c r="M1083" s="50"/>
      <c r="N1083" s="50"/>
      <c r="O1083" s="50"/>
      <c r="P1083" s="50"/>
      <c r="Q1083" s="50"/>
      <c r="R1083" s="50"/>
      <c r="S1083" s="50"/>
      <c r="T1083" s="50"/>
      <c r="U1083" s="50"/>
      <c r="V1083" s="50"/>
      <c r="W1083" s="50"/>
      <c r="X1083" s="50"/>
      <c r="Y1083" s="50"/>
      <c r="Z1083" s="50"/>
      <c r="AA1083" s="50"/>
      <c r="AB1083" s="50"/>
      <c r="AD1083" s="50"/>
      <c r="AE1083" s="50"/>
      <c r="AF1083" s="50"/>
      <c r="AG1083" s="50"/>
      <c r="AH1083" s="50"/>
      <c r="AI1083" s="50"/>
      <c r="AJ1083" s="50"/>
      <c r="AK1083" s="50"/>
      <c r="AL1083" s="50"/>
      <c r="AM1083" s="50"/>
      <c r="AN1083" s="50"/>
      <c r="AO1083" s="50"/>
      <c r="AP1083" s="50"/>
      <c r="AQ1083" s="47"/>
      <c r="AR1083" s="47"/>
      <c r="AS1083" s="47"/>
      <c r="AT1083" s="47"/>
      <c r="AU1083" s="47"/>
      <c r="AV1083" s="47"/>
      <c r="AW1083" s="47"/>
      <c r="AX1083" s="47"/>
      <c r="AY1083" s="47"/>
      <c r="AZ1083" s="47"/>
      <c r="BA1083" s="47"/>
      <c r="BB1083" s="47"/>
      <c r="BC1083" s="47"/>
      <c r="BD1083" s="47"/>
      <c r="BE1083" s="47"/>
      <c r="BF1083" s="47"/>
      <c r="BG1083" s="47"/>
      <c r="BH1083" s="47"/>
      <c r="BI1083" s="47"/>
      <c r="BJ1083" s="47"/>
      <c r="BK1083" s="47"/>
      <c r="BL1083" s="47"/>
      <c r="BM1083" s="47"/>
      <c r="BN1083" s="47"/>
      <c r="BO1083" s="47"/>
      <c r="BP1083" s="47"/>
      <c r="BQ1083" s="47"/>
      <c r="BR1083" s="47"/>
      <c r="BS1083" s="47"/>
      <c r="BT1083" s="47"/>
      <c r="BU1083" s="47"/>
      <c r="BV1083" s="47"/>
      <c r="BW1083" s="47"/>
      <c r="BX1083" s="47"/>
      <c r="BY1083" s="47"/>
      <c r="BZ1083" s="47"/>
      <c r="CA1083" s="47"/>
      <c r="CB1083" s="47"/>
      <c r="CC1083" s="47"/>
      <c r="CD1083" s="47"/>
      <c r="CE1083" s="47"/>
      <c r="CF1083" s="47"/>
      <c r="CG1083" s="47"/>
      <c r="CH1083" s="47"/>
      <c r="CI1083" s="47"/>
      <c r="CJ1083" s="47"/>
      <c r="CK1083" s="47"/>
      <c r="CL1083" s="47"/>
    </row>
    <row r="1084" spans="1:90" ht="14.25">
      <c r="A1084" s="167"/>
      <c r="B1084" s="50"/>
      <c r="C1084" s="50"/>
      <c r="D1084" s="50"/>
      <c r="E1084" s="50"/>
      <c r="F1084" s="50"/>
      <c r="G1084" s="50"/>
      <c r="H1084" s="50"/>
      <c r="I1084" s="50"/>
      <c r="J1084" s="50"/>
      <c r="K1084" s="50"/>
      <c r="L1084" s="50"/>
      <c r="M1084" s="50"/>
      <c r="N1084" s="50"/>
      <c r="O1084" s="50"/>
      <c r="P1084" s="50"/>
      <c r="Q1084" s="50"/>
      <c r="R1084" s="50"/>
      <c r="S1084" s="50"/>
      <c r="T1084" s="50"/>
      <c r="U1084" s="50"/>
      <c r="V1084" s="50"/>
      <c r="W1084" s="50"/>
      <c r="X1084" s="50"/>
      <c r="Y1084" s="50"/>
      <c r="Z1084" s="50"/>
      <c r="AA1084" s="50"/>
      <c r="AB1084" s="50"/>
      <c r="AD1084" s="50"/>
      <c r="AE1084" s="50"/>
      <c r="AF1084" s="50"/>
      <c r="AG1084" s="50"/>
      <c r="AH1084" s="50"/>
      <c r="AI1084" s="50"/>
      <c r="AJ1084" s="50"/>
      <c r="AK1084" s="50"/>
      <c r="AL1084" s="50"/>
      <c r="AM1084" s="50"/>
      <c r="AN1084" s="50"/>
      <c r="AO1084" s="50"/>
      <c r="AP1084" s="50"/>
      <c r="AQ1084" s="47"/>
      <c r="AR1084" s="47"/>
      <c r="AS1084" s="47"/>
      <c r="AT1084" s="47"/>
      <c r="AU1084" s="47"/>
      <c r="AV1084" s="47"/>
      <c r="AW1084" s="47"/>
      <c r="AX1084" s="47"/>
      <c r="AY1084" s="47"/>
      <c r="AZ1084" s="47"/>
      <c r="BA1084" s="47"/>
      <c r="BB1084" s="47"/>
      <c r="BC1084" s="47"/>
      <c r="BD1084" s="47"/>
      <c r="BE1084" s="47"/>
      <c r="BF1084" s="47"/>
      <c r="BG1084" s="47"/>
      <c r="BH1084" s="47"/>
      <c r="BI1084" s="47"/>
      <c r="BJ1084" s="47"/>
      <c r="BK1084" s="47"/>
      <c r="BL1084" s="47"/>
      <c r="BM1084" s="47"/>
      <c r="BN1084" s="47"/>
      <c r="BO1084" s="47"/>
      <c r="BP1084" s="47"/>
      <c r="BQ1084" s="47"/>
      <c r="BR1084" s="47"/>
      <c r="BS1084" s="47"/>
      <c r="BT1084" s="47"/>
      <c r="BU1084" s="47"/>
      <c r="BV1084" s="47"/>
      <c r="BW1084" s="47"/>
      <c r="BX1084" s="47"/>
      <c r="BY1084" s="47"/>
      <c r="BZ1084" s="47"/>
      <c r="CA1084" s="47"/>
      <c r="CB1084" s="47"/>
      <c r="CC1084" s="47"/>
      <c r="CD1084" s="47"/>
      <c r="CE1084" s="47"/>
      <c r="CF1084" s="47"/>
      <c r="CG1084" s="47"/>
      <c r="CH1084" s="47"/>
      <c r="CI1084" s="47"/>
      <c r="CJ1084" s="47"/>
      <c r="CK1084" s="47"/>
      <c r="CL1084" s="47"/>
    </row>
    <row r="1085" spans="1:90" ht="14.25">
      <c r="A1085" s="167"/>
      <c r="B1085" s="50"/>
      <c r="C1085" s="50"/>
      <c r="D1085" s="50"/>
      <c r="E1085" s="50"/>
      <c r="F1085" s="50"/>
      <c r="G1085" s="50"/>
      <c r="H1085" s="50"/>
      <c r="I1085" s="50"/>
      <c r="J1085" s="50"/>
      <c r="K1085" s="50"/>
      <c r="L1085" s="50"/>
      <c r="M1085" s="50"/>
      <c r="N1085" s="50"/>
      <c r="O1085" s="50"/>
      <c r="P1085" s="50"/>
      <c r="Q1085" s="50"/>
      <c r="R1085" s="50"/>
      <c r="S1085" s="50"/>
      <c r="T1085" s="50"/>
      <c r="U1085" s="50"/>
      <c r="V1085" s="50"/>
      <c r="W1085" s="50"/>
      <c r="X1085" s="50"/>
      <c r="Y1085" s="50"/>
      <c r="Z1085" s="50"/>
      <c r="AA1085" s="50"/>
      <c r="AB1085" s="50"/>
      <c r="AD1085" s="50"/>
      <c r="AE1085" s="50"/>
      <c r="AF1085" s="50"/>
      <c r="AG1085" s="50"/>
      <c r="AH1085" s="50"/>
      <c r="AI1085" s="50"/>
      <c r="AJ1085" s="50"/>
      <c r="AK1085" s="50"/>
      <c r="AL1085" s="50"/>
      <c r="AM1085" s="50"/>
      <c r="AN1085" s="50"/>
      <c r="AO1085" s="50"/>
      <c r="AP1085" s="50"/>
      <c r="AQ1085" s="47"/>
      <c r="AR1085" s="47"/>
      <c r="AS1085" s="47"/>
      <c r="AT1085" s="47"/>
      <c r="AU1085" s="47"/>
      <c r="AV1085" s="47"/>
      <c r="AW1085" s="47"/>
      <c r="AX1085" s="47"/>
      <c r="AY1085" s="47"/>
      <c r="AZ1085" s="47"/>
      <c r="BA1085" s="47"/>
      <c r="BB1085" s="47"/>
      <c r="BC1085" s="47"/>
      <c r="BD1085" s="47"/>
      <c r="BE1085" s="47"/>
      <c r="BF1085" s="47"/>
      <c r="BG1085" s="47"/>
      <c r="BH1085" s="47"/>
      <c r="BI1085" s="47"/>
      <c r="BJ1085" s="47"/>
      <c r="BK1085" s="47"/>
      <c r="BL1085" s="47"/>
      <c r="BM1085" s="47"/>
      <c r="BN1085" s="47"/>
      <c r="BO1085" s="47"/>
      <c r="BP1085" s="47"/>
      <c r="BQ1085" s="47"/>
      <c r="BR1085" s="47"/>
      <c r="BS1085" s="47"/>
      <c r="BT1085" s="47"/>
      <c r="BU1085" s="47"/>
      <c r="BV1085" s="47"/>
      <c r="BW1085" s="47"/>
      <c r="BX1085" s="47"/>
      <c r="BY1085" s="47"/>
      <c r="BZ1085" s="47"/>
      <c r="CA1085" s="47"/>
      <c r="CB1085" s="47"/>
      <c r="CC1085" s="47"/>
      <c r="CD1085" s="47"/>
      <c r="CE1085" s="47"/>
      <c r="CF1085" s="47"/>
      <c r="CG1085" s="47"/>
      <c r="CH1085" s="47"/>
      <c r="CI1085" s="47"/>
      <c r="CJ1085" s="47"/>
      <c r="CK1085" s="47"/>
      <c r="CL1085" s="47"/>
    </row>
    <row r="1086" spans="1:90" ht="14.25">
      <c r="A1086" s="167"/>
      <c r="B1086" s="50"/>
      <c r="C1086" s="50"/>
      <c r="D1086" s="50"/>
      <c r="E1086" s="50"/>
      <c r="F1086" s="50"/>
      <c r="G1086" s="50"/>
      <c r="H1086" s="50"/>
      <c r="I1086" s="50"/>
      <c r="J1086" s="50"/>
      <c r="K1086" s="50"/>
      <c r="L1086" s="50"/>
      <c r="M1086" s="50"/>
      <c r="N1086" s="50"/>
      <c r="O1086" s="50"/>
      <c r="P1086" s="50"/>
      <c r="Q1086" s="50"/>
      <c r="R1086" s="50"/>
      <c r="S1086" s="50"/>
      <c r="T1086" s="50"/>
      <c r="U1086" s="50"/>
      <c r="V1086" s="50"/>
      <c r="W1086" s="50"/>
      <c r="X1086" s="50"/>
      <c r="Y1086" s="50"/>
      <c r="Z1086" s="50"/>
      <c r="AA1086" s="50"/>
      <c r="AB1086" s="50"/>
      <c r="AD1086" s="50"/>
      <c r="AE1086" s="50"/>
      <c r="AF1086" s="50"/>
      <c r="AG1086" s="50"/>
      <c r="AH1086" s="50"/>
      <c r="AI1086" s="50"/>
      <c r="AJ1086" s="50"/>
      <c r="AK1086" s="50"/>
      <c r="AL1086" s="50"/>
      <c r="AM1086" s="50"/>
      <c r="AN1086" s="50"/>
      <c r="AO1086" s="50"/>
      <c r="AP1086" s="50"/>
      <c r="AQ1086" s="47"/>
      <c r="AR1086" s="47"/>
      <c r="AS1086" s="47"/>
      <c r="AT1086" s="47"/>
      <c r="AU1086" s="47"/>
      <c r="AV1086" s="47"/>
      <c r="AW1086" s="47"/>
      <c r="AX1086" s="47"/>
      <c r="AY1086" s="47"/>
      <c r="AZ1086" s="47"/>
      <c r="BA1086" s="47"/>
      <c r="BB1086" s="47"/>
      <c r="BC1086" s="47"/>
      <c r="BD1086" s="47"/>
      <c r="BE1086" s="47"/>
      <c r="BF1086" s="47"/>
      <c r="BG1086" s="47"/>
      <c r="BH1086" s="47"/>
      <c r="BI1086" s="47"/>
      <c r="BJ1086" s="47"/>
      <c r="BK1086" s="47"/>
      <c r="BL1086" s="47"/>
      <c r="BM1086" s="47"/>
      <c r="BN1086" s="47"/>
      <c r="BO1086" s="47"/>
      <c r="BP1086" s="47"/>
      <c r="BQ1086" s="47"/>
      <c r="BR1086" s="47"/>
      <c r="BS1086" s="47"/>
      <c r="BT1086" s="47"/>
      <c r="BU1086" s="47"/>
      <c r="BV1086" s="47"/>
      <c r="BW1086" s="47"/>
      <c r="BX1086" s="47"/>
      <c r="BY1086" s="47"/>
      <c r="BZ1086" s="47"/>
      <c r="CA1086" s="47"/>
      <c r="CB1086" s="47"/>
      <c r="CC1086" s="47"/>
      <c r="CD1086" s="47"/>
      <c r="CE1086" s="47"/>
      <c r="CF1086" s="47"/>
      <c r="CG1086" s="47"/>
      <c r="CH1086" s="47"/>
      <c r="CI1086" s="47"/>
      <c r="CJ1086" s="47"/>
      <c r="CK1086" s="47"/>
      <c r="CL1086" s="47"/>
    </row>
    <row r="1087" spans="1:90" ht="14.25">
      <c r="A1087" s="167"/>
      <c r="B1087" s="50"/>
      <c r="C1087" s="50"/>
      <c r="D1087" s="50"/>
      <c r="E1087" s="50"/>
      <c r="F1087" s="50"/>
      <c r="G1087" s="50"/>
      <c r="H1087" s="50"/>
      <c r="I1087" s="50"/>
      <c r="J1087" s="50"/>
      <c r="K1087" s="50"/>
      <c r="L1087" s="50"/>
      <c r="M1087" s="50"/>
      <c r="N1087" s="50"/>
      <c r="O1087" s="50"/>
      <c r="P1087" s="50"/>
      <c r="Q1087" s="50"/>
      <c r="R1087" s="50"/>
      <c r="S1087" s="50"/>
      <c r="T1087" s="50"/>
      <c r="U1087" s="50"/>
      <c r="V1087" s="50"/>
      <c r="W1087" s="50"/>
      <c r="X1087" s="50"/>
      <c r="Y1087" s="50"/>
      <c r="Z1087" s="50"/>
      <c r="AA1087" s="50"/>
      <c r="AB1087" s="50"/>
      <c r="AD1087" s="50"/>
      <c r="AE1087" s="50"/>
      <c r="AF1087" s="50"/>
      <c r="AG1087" s="50"/>
      <c r="AH1087" s="50"/>
      <c r="AI1087" s="50"/>
      <c r="AJ1087" s="50"/>
      <c r="AK1087" s="50"/>
      <c r="AL1087" s="50"/>
      <c r="AM1087" s="50"/>
      <c r="AN1087" s="50"/>
      <c r="AO1087" s="50"/>
      <c r="AP1087" s="50"/>
      <c r="AQ1087" s="47"/>
      <c r="AR1087" s="47"/>
      <c r="AS1087" s="47"/>
      <c r="AT1087" s="47"/>
      <c r="AU1087" s="47"/>
      <c r="AV1087" s="47"/>
      <c r="AW1087" s="47"/>
      <c r="AX1087" s="47"/>
      <c r="AY1087" s="47"/>
      <c r="AZ1087" s="47"/>
      <c r="BA1087" s="47"/>
      <c r="BB1087" s="47"/>
      <c r="BC1087" s="47"/>
      <c r="BD1087" s="47"/>
      <c r="BE1087" s="47"/>
      <c r="BF1087" s="47"/>
      <c r="BG1087" s="47"/>
      <c r="BH1087" s="47"/>
      <c r="BI1087" s="47"/>
      <c r="BJ1087" s="47"/>
      <c r="BK1087" s="47"/>
      <c r="BL1087" s="47"/>
      <c r="BM1087" s="47"/>
      <c r="BN1087" s="47"/>
      <c r="BO1087" s="47"/>
      <c r="BP1087" s="47"/>
      <c r="BQ1087" s="47"/>
      <c r="BR1087" s="47"/>
      <c r="BS1087" s="47"/>
      <c r="BT1087" s="47"/>
      <c r="BU1087" s="47"/>
      <c r="BV1087" s="47"/>
      <c r="BW1087" s="47"/>
      <c r="BX1087" s="47"/>
      <c r="BY1087" s="47"/>
      <c r="BZ1087" s="47"/>
      <c r="CA1087" s="47"/>
      <c r="CB1087" s="47"/>
      <c r="CC1087" s="47"/>
      <c r="CD1087" s="47"/>
      <c r="CE1087" s="47"/>
      <c r="CF1087" s="47"/>
      <c r="CG1087" s="47"/>
      <c r="CH1087" s="47"/>
      <c r="CI1087" s="47"/>
      <c r="CJ1087" s="47"/>
      <c r="CK1087" s="47"/>
      <c r="CL1087" s="47"/>
    </row>
    <row r="1088" spans="1:90" ht="14.25">
      <c r="A1088" s="167"/>
      <c r="B1088" s="50"/>
      <c r="C1088" s="50"/>
      <c r="D1088" s="50"/>
      <c r="E1088" s="50"/>
      <c r="F1088" s="50"/>
      <c r="G1088" s="50"/>
      <c r="H1088" s="50"/>
      <c r="I1088" s="50"/>
      <c r="J1088" s="50"/>
      <c r="K1088" s="50"/>
      <c r="L1088" s="50"/>
      <c r="M1088" s="50"/>
      <c r="N1088" s="50"/>
      <c r="O1088" s="50"/>
      <c r="P1088" s="50"/>
      <c r="Q1088" s="50"/>
      <c r="R1088" s="50"/>
      <c r="S1088" s="50"/>
      <c r="T1088" s="50"/>
      <c r="U1088" s="50"/>
      <c r="V1088" s="50"/>
      <c r="W1088" s="50"/>
      <c r="X1088" s="50"/>
      <c r="Y1088" s="50"/>
      <c r="Z1088" s="50"/>
      <c r="AA1088" s="50"/>
      <c r="AB1088" s="50"/>
      <c r="AD1088" s="50"/>
      <c r="AE1088" s="50"/>
      <c r="AF1088" s="50"/>
      <c r="AG1088" s="50"/>
      <c r="AH1088" s="50"/>
      <c r="AI1088" s="50"/>
      <c r="AJ1088" s="50"/>
      <c r="AK1088" s="50"/>
      <c r="AL1088" s="50"/>
      <c r="AM1088" s="50"/>
      <c r="AN1088" s="50"/>
      <c r="AO1088" s="50"/>
      <c r="AP1088" s="50"/>
      <c r="AQ1088" s="47"/>
      <c r="AR1088" s="47"/>
      <c r="AS1088" s="47"/>
      <c r="AT1088" s="47"/>
      <c r="AU1088" s="47"/>
      <c r="AV1088" s="47"/>
      <c r="AW1088" s="47"/>
      <c r="AX1088" s="47"/>
      <c r="AY1088" s="47"/>
      <c r="AZ1088" s="47"/>
      <c r="BA1088" s="47"/>
      <c r="BB1088" s="47"/>
      <c r="BC1088" s="47"/>
      <c r="BD1088" s="47"/>
      <c r="BE1088" s="47"/>
      <c r="BF1088" s="47"/>
      <c r="BG1088" s="47"/>
      <c r="BH1088" s="47"/>
      <c r="BI1088" s="47"/>
      <c r="BJ1088" s="47"/>
      <c r="BK1088" s="47"/>
      <c r="BL1088" s="47"/>
      <c r="BM1088" s="47"/>
      <c r="BN1088" s="47"/>
      <c r="BO1088" s="47"/>
      <c r="BP1088" s="47"/>
      <c r="BQ1088" s="47"/>
      <c r="BR1088" s="47"/>
      <c r="BS1088" s="47"/>
      <c r="BT1088" s="47"/>
      <c r="BU1088" s="47"/>
      <c r="BV1088" s="47"/>
      <c r="BW1088" s="47"/>
      <c r="BX1088" s="47"/>
      <c r="BY1088" s="47"/>
      <c r="BZ1088" s="47"/>
      <c r="CA1088" s="47"/>
      <c r="CB1088" s="47"/>
      <c r="CC1088" s="47"/>
      <c r="CD1088" s="47"/>
      <c r="CE1088" s="47"/>
      <c r="CF1088" s="47"/>
      <c r="CG1088" s="47"/>
      <c r="CH1088" s="47"/>
      <c r="CI1088" s="47"/>
      <c r="CJ1088" s="47"/>
      <c r="CK1088" s="47"/>
      <c r="CL1088" s="47"/>
    </row>
    <row r="1089" spans="1:90" ht="14.25">
      <c r="A1089" s="167"/>
      <c r="B1089" s="50"/>
      <c r="C1089" s="50"/>
      <c r="D1089" s="50"/>
      <c r="E1089" s="50"/>
      <c r="F1089" s="50"/>
      <c r="G1089" s="50"/>
      <c r="H1089" s="50"/>
      <c r="I1089" s="50"/>
      <c r="J1089" s="50"/>
      <c r="K1089" s="50"/>
      <c r="L1089" s="50"/>
      <c r="M1089" s="50"/>
      <c r="N1089" s="50"/>
      <c r="O1089" s="50"/>
      <c r="P1089" s="50"/>
      <c r="Q1089" s="50"/>
      <c r="R1089" s="50"/>
      <c r="S1089" s="50"/>
      <c r="T1089" s="50"/>
      <c r="U1089" s="50"/>
      <c r="V1089" s="50"/>
      <c r="W1089" s="50"/>
      <c r="X1089" s="50"/>
      <c r="Y1089" s="50"/>
      <c r="Z1089" s="50"/>
      <c r="AA1089" s="50"/>
      <c r="AB1089" s="50"/>
      <c r="AD1089" s="50"/>
      <c r="AE1089" s="50"/>
      <c r="AF1089" s="50"/>
      <c r="AG1089" s="50"/>
      <c r="AH1089" s="50"/>
      <c r="AI1089" s="50"/>
      <c r="AJ1089" s="50"/>
      <c r="AK1089" s="50"/>
      <c r="AL1089" s="50"/>
      <c r="AM1089" s="50"/>
      <c r="AN1089" s="50"/>
      <c r="AO1089" s="50"/>
      <c r="AP1089" s="50"/>
      <c r="AQ1089" s="47"/>
      <c r="AR1089" s="47"/>
      <c r="AS1089" s="47"/>
      <c r="AT1089" s="47"/>
      <c r="AU1089" s="47"/>
      <c r="AV1089" s="47"/>
      <c r="AW1089" s="47"/>
      <c r="AX1089" s="47"/>
      <c r="AY1089" s="47"/>
      <c r="AZ1089" s="47"/>
      <c r="BA1089" s="47"/>
      <c r="BB1089" s="47"/>
      <c r="BC1089" s="47"/>
      <c r="BD1089" s="47"/>
      <c r="BE1089" s="47"/>
      <c r="BF1089" s="47"/>
      <c r="BG1089" s="47"/>
      <c r="BH1089" s="47"/>
      <c r="BI1089" s="47"/>
      <c r="BJ1089" s="47"/>
      <c r="BK1089" s="47"/>
      <c r="BL1089" s="47"/>
      <c r="BM1089" s="47"/>
      <c r="BN1089" s="47"/>
      <c r="BO1089" s="47"/>
      <c r="BP1089" s="47"/>
      <c r="BQ1089" s="47"/>
      <c r="BR1089" s="47"/>
      <c r="BS1089" s="47"/>
      <c r="BT1089" s="47"/>
      <c r="BU1089" s="47"/>
      <c r="BV1089" s="47"/>
      <c r="BW1089" s="47"/>
      <c r="BX1089" s="47"/>
      <c r="BY1089" s="47"/>
      <c r="BZ1089" s="47"/>
      <c r="CA1089" s="47"/>
      <c r="CB1089" s="47"/>
      <c r="CC1089" s="47"/>
      <c r="CD1089" s="47"/>
      <c r="CE1089" s="47"/>
      <c r="CF1089" s="47"/>
      <c r="CG1089" s="47"/>
      <c r="CH1089" s="47"/>
      <c r="CI1089" s="47"/>
      <c r="CJ1089" s="47"/>
      <c r="CK1089" s="47"/>
      <c r="CL1089" s="47"/>
    </row>
    <row r="1090" spans="1:90" ht="14.25">
      <c r="A1090" s="167"/>
      <c r="B1090" s="50"/>
      <c r="C1090" s="50"/>
      <c r="D1090" s="50"/>
      <c r="E1090" s="50"/>
      <c r="F1090" s="50"/>
      <c r="G1090" s="50"/>
      <c r="H1090" s="50"/>
      <c r="I1090" s="50"/>
      <c r="J1090" s="50"/>
      <c r="K1090" s="50"/>
      <c r="L1090" s="50"/>
      <c r="M1090" s="50"/>
      <c r="N1090" s="50"/>
      <c r="O1090" s="50"/>
      <c r="P1090" s="50"/>
      <c r="Q1090" s="50"/>
      <c r="R1090" s="50"/>
      <c r="S1090" s="50"/>
      <c r="T1090" s="50"/>
      <c r="U1090" s="50"/>
      <c r="V1090" s="50"/>
      <c r="W1090" s="50"/>
      <c r="X1090" s="50"/>
      <c r="Y1090" s="50"/>
      <c r="Z1090" s="50"/>
      <c r="AA1090" s="50"/>
      <c r="AB1090" s="50"/>
      <c r="AD1090" s="50"/>
      <c r="AE1090" s="50"/>
      <c r="AF1090" s="50"/>
      <c r="AG1090" s="50"/>
      <c r="AH1090" s="50"/>
      <c r="AI1090" s="50"/>
      <c r="AJ1090" s="50"/>
      <c r="AK1090" s="50"/>
      <c r="AL1090" s="50"/>
      <c r="AM1090" s="50"/>
      <c r="AN1090" s="50"/>
      <c r="AO1090" s="50"/>
      <c r="AP1090" s="50"/>
      <c r="AQ1090" s="47"/>
      <c r="AR1090" s="47"/>
      <c r="AS1090" s="47"/>
      <c r="AT1090" s="47"/>
      <c r="AU1090" s="47"/>
      <c r="AV1090" s="47"/>
      <c r="AW1090" s="47"/>
      <c r="AX1090" s="47"/>
      <c r="AY1090" s="47"/>
      <c r="AZ1090" s="47"/>
      <c r="BA1090" s="47"/>
      <c r="BB1090" s="47"/>
      <c r="BC1090" s="47"/>
      <c r="BD1090" s="47"/>
      <c r="BE1090" s="47"/>
      <c r="BF1090" s="47"/>
      <c r="BG1090" s="47"/>
      <c r="BH1090" s="47"/>
      <c r="BI1090" s="47"/>
      <c r="BJ1090" s="47"/>
      <c r="BK1090" s="47"/>
      <c r="BL1090" s="47"/>
      <c r="BM1090" s="47"/>
      <c r="BN1090" s="47"/>
      <c r="BO1090" s="47"/>
      <c r="BP1090" s="47"/>
      <c r="BQ1090" s="47"/>
      <c r="BR1090" s="47"/>
      <c r="BS1090" s="47"/>
      <c r="BT1090" s="47"/>
      <c r="BU1090" s="47"/>
      <c r="BV1090" s="47"/>
      <c r="BW1090" s="47"/>
      <c r="BX1090" s="47"/>
      <c r="BY1090" s="47"/>
      <c r="BZ1090" s="47"/>
      <c r="CA1090" s="47"/>
      <c r="CB1090" s="47"/>
      <c r="CC1090" s="47"/>
      <c r="CD1090" s="47"/>
      <c r="CE1090" s="47"/>
      <c r="CF1090" s="47"/>
      <c r="CG1090" s="47"/>
      <c r="CH1090" s="47"/>
      <c r="CI1090" s="47"/>
      <c r="CJ1090" s="47"/>
      <c r="CK1090" s="47"/>
      <c r="CL1090" s="47"/>
    </row>
    <row r="1091" spans="1:90" ht="14.25">
      <c r="A1091" s="167"/>
      <c r="B1091" s="50"/>
      <c r="C1091" s="50"/>
      <c r="D1091" s="50"/>
      <c r="E1091" s="50"/>
      <c r="F1091" s="50"/>
      <c r="G1091" s="50"/>
      <c r="H1091" s="50"/>
      <c r="I1091" s="50"/>
      <c r="J1091" s="50"/>
      <c r="K1091" s="50"/>
      <c r="L1091" s="50"/>
      <c r="M1091" s="50"/>
      <c r="N1091" s="50"/>
      <c r="O1091" s="50"/>
      <c r="P1091" s="50"/>
      <c r="Q1091" s="50"/>
      <c r="R1091" s="50"/>
      <c r="S1091" s="50"/>
      <c r="T1091" s="50"/>
      <c r="U1091" s="50"/>
      <c r="V1091" s="50"/>
      <c r="W1091" s="50"/>
      <c r="X1091" s="50"/>
      <c r="Y1091" s="50"/>
      <c r="Z1091" s="50"/>
      <c r="AA1091" s="50"/>
      <c r="AB1091" s="50"/>
      <c r="AD1091" s="50"/>
      <c r="AE1091" s="50"/>
      <c r="AF1091" s="50"/>
      <c r="AG1091" s="50"/>
      <c r="AH1091" s="50"/>
      <c r="AI1091" s="50"/>
      <c r="AJ1091" s="50"/>
      <c r="AK1091" s="50"/>
      <c r="AL1091" s="50"/>
      <c r="AM1091" s="50"/>
      <c r="AN1091" s="50"/>
      <c r="AO1091" s="50"/>
      <c r="AP1091" s="50"/>
      <c r="AQ1091" s="47"/>
      <c r="AR1091" s="47"/>
      <c r="AS1091" s="47"/>
      <c r="AT1091" s="47"/>
      <c r="AU1091" s="47"/>
      <c r="AV1091" s="47"/>
      <c r="AW1091" s="47"/>
      <c r="AX1091" s="47"/>
      <c r="AY1091" s="47"/>
      <c r="AZ1091" s="47"/>
      <c r="BA1091" s="47"/>
      <c r="BB1091" s="47"/>
      <c r="BC1091" s="47"/>
      <c r="BD1091" s="47"/>
      <c r="BE1091" s="47"/>
      <c r="BF1091" s="47"/>
      <c r="BG1091" s="47"/>
      <c r="BH1091" s="47"/>
      <c r="BI1091" s="47"/>
      <c r="BJ1091" s="47"/>
      <c r="BK1091" s="47"/>
      <c r="BL1091" s="47"/>
      <c r="BM1091" s="47"/>
      <c r="BN1091" s="47"/>
      <c r="BO1091" s="47"/>
      <c r="BP1091" s="47"/>
      <c r="BQ1091" s="47"/>
      <c r="BR1091" s="47"/>
      <c r="BS1091" s="47"/>
      <c r="BT1091" s="47"/>
      <c r="BU1091" s="47"/>
      <c r="BV1091" s="47"/>
      <c r="BW1091" s="47"/>
      <c r="BX1091" s="47"/>
      <c r="BY1091" s="47"/>
      <c r="BZ1091" s="47"/>
      <c r="CA1091" s="47"/>
      <c r="CB1091" s="47"/>
      <c r="CC1091" s="47"/>
      <c r="CD1091" s="47"/>
      <c r="CE1091" s="47"/>
      <c r="CF1091" s="47"/>
      <c r="CG1091" s="47"/>
      <c r="CH1091" s="47"/>
      <c r="CI1091" s="47"/>
      <c r="CJ1091" s="47"/>
      <c r="CK1091" s="47"/>
      <c r="CL1091" s="47"/>
    </row>
    <row r="1092" spans="1:90" ht="14.25">
      <c r="A1092" s="167"/>
      <c r="B1092" s="50"/>
      <c r="C1092" s="50"/>
      <c r="D1092" s="50"/>
      <c r="E1092" s="50"/>
      <c r="F1092" s="50"/>
      <c r="G1092" s="50"/>
      <c r="H1092" s="50"/>
      <c r="I1092" s="50"/>
      <c r="J1092" s="50"/>
      <c r="K1092" s="50"/>
      <c r="L1092" s="50"/>
      <c r="M1092" s="50"/>
      <c r="N1092" s="50"/>
      <c r="O1092" s="50"/>
      <c r="P1092" s="50"/>
      <c r="Q1092" s="50"/>
      <c r="R1092" s="50"/>
      <c r="S1092" s="50"/>
      <c r="T1092" s="50"/>
      <c r="U1092" s="50"/>
      <c r="V1092" s="50"/>
      <c r="W1092" s="50"/>
      <c r="X1092" s="50"/>
      <c r="Y1092" s="50"/>
      <c r="Z1092" s="50"/>
      <c r="AA1092" s="50"/>
      <c r="AB1092" s="50"/>
      <c r="AD1092" s="50"/>
      <c r="AE1092" s="50"/>
      <c r="AF1092" s="50"/>
      <c r="AG1092" s="50"/>
      <c r="AH1092" s="50"/>
      <c r="AI1092" s="50"/>
      <c r="AJ1092" s="50"/>
      <c r="AK1092" s="50"/>
      <c r="AL1092" s="50"/>
      <c r="AM1092" s="50"/>
      <c r="AN1092" s="50"/>
      <c r="AO1092" s="50"/>
      <c r="AP1092" s="50"/>
      <c r="AQ1092" s="47"/>
      <c r="AR1092" s="47"/>
      <c r="AS1092" s="47"/>
      <c r="AT1092" s="47"/>
      <c r="AU1092" s="47"/>
      <c r="AV1092" s="47"/>
      <c r="AW1092" s="47"/>
      <c r="AX1092" s="47"/>
      <c r="AY1092" s="47"/>
      <c r="AZ1092" s="47"/>
      <c r="BA1092" s="47"/>
      <c r="BB1092" s="47"/>
      <c r="BC1092" s="47"/>
      <c r="BD1092" s="47"/>
      <c r="BE1092" s="47"/>
      <c r="BF1092" s="47"/>
      <c r="BG1092" s="47"/>
      <c r="BH1092" s="47"/>
      <c r="BI1092" s="47"/>
      <c r="BJ1092" s="47"/>
      <c r="BK1092" s="47"/>
      <c r="BL1092" s="47"/>
      <c r="BM1092" s="47"/>
      <c r="BN1092" s="47"/>
      <c r="BO1092" s="47"/>
      <c r="BP1092" s="47"/>
      <c r="BQ1092" s="47"/>
      <c r="BR1092" s="47"/>
      <c r="BS1092" s="47"/>
      <c r="BT1092" s="47"/>
      <c r="BU1092" s="47"/>
      <c r="BV1092" s="47"/>
      <c r="BW1092" s="47"/>
      <c r="BX1092" s="47"/>
      <c r="BY1092" s="47"/>
      <c r="BZ1092" s="47"/>
      <c r="CA1092" s="47"/>
      <c r="CB1092" s="47"/>
      <c r="CC1092" s="47"/>
      <c r="CD1092" s="47"/>
      <c r="CE1092" s="47"/>
      <c r="CF1092" s="47"/>
      <c r="CG1092" s="47"/>
      <c r="CH1092" s="47"/>
      <c r="CI1092" s="47"/>
      <c r="CJ1092" s="47"/>
      <c r="CK1092" s="47"/>
      <c r="CL1092" s="47"/>
    </row>
    <row r="1093" spans="1:90" ht="14.25">
      <c r="A1093" s="167"/>
      <c r="B1093" s="50"/>
      <c r="C1093" s="50"/>
      <c r="D1093" s="50"/>
      <c r="E1093" s="50"/>
      <c r="F1093" s="50"/>
      <c r="G1093" s="50"/>
      <c r="H1093" s="50"/>
      <c r="I1093" s="50"/>
      <c r="J1093" s="50"/>
      <c r="K1093" s="50"/>
      <c r="L1093" s="50"/>
      <c r="M1093" s="50"/>
      <c r="N1093" s="50"/>
      <c r="O1093" s="50"/>
      <c r="P1093" s="50"/>
      <c r="Q1093" s="50"/>
      <c r="R1093" s="50"/>
      <c r="S1093" s="50"/>
      <c r="T1093" s="50"/>
      <c r="U1093" s="50"/>
      <c r="V1093" s="50"/>
      <c r="W1093" s="50"/>
      <c r="X1093" s="50"/>
      <c r="Y1093" s="50"/>
      <c r="Z1093" s="50"/>
      <c r="AA1093" s="50"/>
      <c r="AB1093" s="50"/>
      <c r="AD1093" s="50"/>
      <c r="AE1093" s="50"/>
      <c r="AF1093" s="50"/>
      <c r="AG1093" s="50"/>
      <c r="AH1093" s="50"/>
      <c r="AI1093" s="50"/>
      <c r="AJ1093" s="50"/>
      <c r="AK1093" s="50"/>
      <c r="AL1093" s="50"/>
      <c r="AM1093" s="50"/>
      <c r="AN1093" s="50"/>
      <c r="AO1093" s="50"/>
      <c r="AP1093" s="50"/>
      <c r="AQ1093" s="47"/>
      <c r="AR1093" s="47"/>
      <c r="AS1093" s="47"/>
      <c r="AT1093" s="47"/>
      <c r="AU1093" s="47"/>
      <c r="AV1093" s="47"/>
      <c r="AW1093" s="47"/>
      <c r="AX1093" s="47"/>
      <c r="AY1093" s="47"/>
      <c r="AZ1093" s="47"/>
      <c r="BA1093" s="47"/>
      <c r="BB1093" s="47"/>
      <c r="BC1093" s="47"/>
      <c r="BD1093" s="47"/>
      <c r="BE1093" s="47"/>
      <c r="BF1093" s="47"/>
      <c r="BG1093" s="47"/>
      <c r="BH1093" s="47"/>
      <c r="BI1093" s="47"/>
      <c r="BJ1093" s="47"/>
      <c r="BK1093" s="47"/>
      <c r="BL1093" s="47"/>
      <c r="BM1093" s="47"/>
      <c r="BN1093" s="47"/>
      <c r="BO1093" s="47"/>
      <c r="BP1093" s="47"/>
      <c r="BQ1093" s="47"/>
      <c r="BR1093" s="47"/>
      <c r="BS1093" s="47"/>
      <c r="BT1093" s="47"/>
      <c r="BU1093" s="47"/>
      <c r="BV1093" s="47"/>
      <c r="BW1093" s="47"/>
      <c r="BX1093" s="47"/>
      <c r="BY1093" s="47"/>
      <c r="BZ1093" s="47"/>
      <c r="CA1093" s="47"/>
      <c r="CB1093" s="47"/>
      <c r="CC1093" s="47"/>
      <c r="CD1093" s="47"/>
      <c r="CE1093" s="47"/>
      <c r="CF1093" s="47"/>
      <c r="CG1093" s="47"/>
      <c r="CH1093" s="47"/>
      <c r="CI1093" s="47"/>
      <c r="CJ1093" s="47"/>
      <c r="CK1093" s="47"/>
      <c r="CL1093" s="47"/>
    </row>
    <row r="1094" spans="1:90" ht="14.25">
      <c r="A1094" s="167"/>
      <c r="B1094" s="50"/>
      <c r="C1094" s="50"/>
      <c r="D1094" s="50"/>
      <c r="E1094" s="50"/>
      <c r="F1094" s="50"/>
      <c r="G1094" s="50"/>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D1094" s="50"/>
      <c r="AE1094" s="50"/>
      <c r="AF1094" s="50"/>
      <c r="AG1094" s="50"/>
      <c r="AH1094" s="50"/>
      <c r="AI1094" s="50"/>
      <c r="AJ1094" s="50"/>
      <c r="AK1094" s="50"/>
      <c r="AL1094" s="50"/>
      <c r="AM1094" s="50"/>
      <c r="AN1094" s="50"/>
      <c r="AO1094" s="50"/>
      <c r="AP1094" s="50"/>
      <c r="AQ1094" s="47"/>
      <c r="AR1094" s="47"/>
      <c r="AS1094" s="47"/>
      <c r="AT1094" s="47"/>
      <c r="AU1094" s="47"/>
      <c r="AV1094" s="47"/>
      <c r="AW1094" s="47"/>
      <c r="AX1094" s="47"/>
      <c r="AY1094" s="47"/>
      <c r="AZ1094" s="47"/>
      <c r="BA1094" s="47"/>
      <c r="BB1094" s="47"/>
      <c r="BC1094" s="47"/>
      <c r="BD1094" s="47"/>
      <c r="BE1094" s="47"/>
      <c r="BF1094" s="47"/>
      <c r="BG1094" s="47"/>
      <c r="BH1094" s="47"/>
      <c r="BI1094" s="47"/>
      <c r="BJ1094" s="47"/>
      <c r="BK1094" s="47"/>
      <c r="BL1094" s="47"/>
      <c r="BM1094" s="47"/>
      <c r="BN1094" s="47"/>
      <c r="BO1094" s="47"/>
      <c r="BP1094" s="47"/>
      <c r="BQ1094" s="47"/>
      <c r="BR1094" s="47"/>
      <c r="BS1094" s="47"/>
      <c r="BT1094" s="47"/>
      <c r="BU1094" s="47"/>
      <c r="BV1094" s="47"/>
      <c r="BW1094" s="47"/>
      <c r="BX1094" s="47"/>
      <c r="BY1094" s="47"/>
      <c r="BZ1094" s="47"/>
      <c r="CA1094" s="47"/>
      <c r="CB1094" s="47"/>
      <c r="CC1094" s="47"/>
      <c r="CD1094" s="47"/>
      <c r="CE1094" s="47"/>
      <c r="CF1094" s="47"/>
      <c r="CG1094" s="47"/>
      <c r="CH1094" s="47"/>
      <c r="CI1094" s="47"/>
      <c r="CJ1094" s="47"/>
      <c r="CK1094" s="47"/>
      <c r="CL1094" s="47"/>
    </row>
    <row r="1095" spans="1:90" ht="14.25">
      <c r="A1095" s="167"/>
      <c r="B1095" s="50"/>
      <c r="C1095" s="50"/>
      <c r="D1095" s="50"/>
      <c r="E1095" s="50"/>
      <c r="F1095" s="50"/>
      <c r="G1095" s="50"/>
      <c r="H1095" s="50"/>
      <c r="I1095" s="50"/>
      <c r="J1095" s="50"/>
      <c r="K1095" s="50"/>
      <c r="L1095" s="50"/>
      <c r="M1095" s="50"/>
      <c r="N1095" s="50"/>
      <c r="O1095" s="50"/>
      <c r="P1095" s="50"/>
      <c r="Q1095" s="50"/>
      <c r="R1095" s="50"/>
      <c r="S1095" s="50"/>
      <c r="T1095" s="50"/>
      <c r="U1095" s="50"/>
      <c r="V1095" s="50"/>
      <c r="W1095" s="50"/>
      <c r="X1095" s="50"/>
      <c r="Y1095" s="50"/>
      <c r="Z1095" s="50"/>
      <c r="AA1095" s="50"/>
      <c r="AB1095" s="50"/>
      <c r="AD1095" s="50"/>
      <c r="AE1095" s="50"/>
      <c r="AF1095" s="50"/>
      <c r="AG1095" s="50"/>
      <c r="AH1095" s="50"/>
      <c r="AI1095" s="50"/>
      <c r="AJ1095" s="50"/>
      <c r="AK1095" s="50"/>
      <c r="AL1095" s="50"/>
      <c r="AM1095" s="50"/>
      <c r="AN1095" s="50"/>
      <c r="AO1095" s="50"/>
      <c r="AP1095" s="50"/>
      <c r="AQ1095" s="47"/>
      <c r="AR1095" s="47"/>
      <c r="AS1095" s="47"/>
      <c r="AT1095" s="47"/>
      <c r="AU1095" s="47"/>
      <c r="AV1095" s="47"/>
      <c r="AW1095" s="47"/>
      <c r="AX1095" s="47"/>
      <c r="AY1095" s="47"/>
      <c r="AZ1095" s="47"/>
      <c r="BA1095" s="47"/>
      <c r="BB1095" s="47"/>
      <c r="BC1095" s="47"/>
      <c r="BD1095" s="47"/>
      <c r="BE1095" s="47"/>
      <c r="BF1095" s="47"/>
      <c r="BG1095" s="47"/>
      <c r="BH1095" s="47"/>
      <c r="BI1095" s="47"/>
      <c r="BJ1095" s="47"/>
      <c r="BK1095" s="47"/>
      <c r="BL1095" s="47"/>
      <c r="BM1095" s="47"/>
      <c r="BN1095" s="47"/>
      <c r="BO1095" s="47"/>
      <c r="BP1095" s="47"/>
      <c r="BQ1095" s="47"/>
      <c r="BR1095" s="47"/>
      <c r="BS1095" s="47"/>
      <c r="BT1095" s="47"/>
      <c r="BU1095" s="47"/>
      <c r="BV1095" s="47"/>
      <c r="BW1095" s="47"/>
      <c r="BX1095" s="47"/>
      <c r="BY1095" s="47"/>
      <c r="BZ1095" s="47"/>
      <c r="CA1095" s="47"/>
      <c r="CB1095" s="47"/>
      <c r="CC1095" s="47"/>
      <c r="CD1095" s="47"/>
      <c r="CE1095" s="47"/>
      <c r="CF1095" s="47"/>
      <c r="CG1095" s="47"/>
      <c r="CH1095" s="47"/>
      <c r="CI1095" s="47"/>
      <c r="CJ1095" s="47"/>
      <c r="CK1095" s="47"/>
      <c r="CL1095" s="47"/>
    </row>
    <row r="1096" spans="1:90" ht="14.25">
      <c r="A1096" s="167"/>
      <c r="B1096" s="50"/>
      <c r="C1096" s="50"/>
      <c r="D1096" s="50"/>
      <c r="E1096" s="50"/>
      <c r="F1096" s="50"/>
      <c r="G1096" s="50"/>
      <c r="H1096" s="50"/>
      <c r="I1096" s="50"/>
      <c r="J1096" s="50"/>
      <c r="K1096" s="50"/>
      <c r="L1096" s="50"/>
      <c r="M1096" s="50"/>
      <c r="N1096" s="50"/>
      <c r="O1096" s="50"/>
      <c r="P1096" s="50"/>
      <c r="Q1096" s="50"/>
      <c r="R1096" s="50"/>
      <c r="S1096" s="50"/>
      <c r="T1096" s="50"/>
      <c r="U1096" s="50"/>
      <c r="V1096" s="50"/>
      <c r="W1096" s="50"/>
      <c r="X1096" s="50"/>
      <c r="Y1096" s="50"/>
      <c r="Z1096" s="50"/>
      <c r="AA1096" s="50"/>
      <c r="AB1096" s="50"/>
      <c r="AD1096" s="50"/>
      <c r="AE1096" s="50"/>
      <c r="AF1096" s="50"/>
      <c r="AG1096" s="50"/>
      <c r="AH1096" s="50"/>
      <c r="AI1096" s="50"/>
      <c r="AJ1096" s="50"/>
      <c r="AK1096" s="50"/>
      <c r="AL1096" s="50"/>
      <c r="AM1096" s="50"/>
      <c r="AN1096" s="50"/>
      <c r="AO1096" s="50"/>
      <c r="AP1096" s="50"/>
      <c r="AQ1096" s="47"/>
      <c r="AR1096" s="47"/>
      <c r="AS1096" s="47"/>
      <c r="AT1096" s="47"/>
      <c r="AU1096" s="47"/>
      <c r="AV1096" s="47"/>
      <c r="AW1096" s="47"/>
      <c r="AX1096" s="47"/>
      <c r="AY1096" s="47"/>
      <c r="AZ1096" s="47"/>
      <c r="BA1096" s="47"/>
      <c r="BB1096" s="47"/>
      <c r="BC1096" s="47"/>
      <c r="BD1096" s="47"/>
      <c r="BE1096" s="47"/>
      <c r="BF1096" s="47"/>
      <c r="BG1096" s="47"/>
      <c r="BH1096" s="47"/>
      <c r="BI1096" s="47"/>
      <c r="BJ1096" s="47"/>
      <c r="BK1096" s="47"/>
      <c r="BL1096" s="47"/>
      <c r="BM1096" s="47"/>
      <c r="BN1096" s="47"/>
      <c r="BO1096" s="47"/>
      <c r="BP1096" s="47"/>
      <c r="BQ1096" s="47"/>
      <c r="BR1096" s="47"/>
      <c r="BS1096" s="47"/>
      <c r="BT1096" s="47"/>
      <c r="BU1096" s="47"/>
      <c r="BV1096" s="47"/>
      <c r="BW1096" s="47"/>
      <c r="BX1096" s="47"/>
      <c r="BY1096" s="47"/>
      <c r="BZ1096" s="47"/>
      <c r="CA1096" s="47"/>
      <c r="CB1096" s="47"/>
      <c r="CC1096" s="47"/>
      <c r="CD1096" s="47"/>
      <c r="CE1096" s="47"/>
      <c r="CF1096" s="47"/>
      <c r="CG1096" s="47"/>
      <c r="CH1096" s="47"/>
      <c r="CI1096" s="47"/>
      <c r="CJ1096" s="47"/>
      <c r="CK1096" s="47"/>
      <c r="CL1096" s="47"/>
    </row>
    <row r="1097" spans="1:90" ht="14.25">
      <c r="A1097" s="167"/>
      <c r="B1097" s="50"/>
      <c r="C1097" s="50"/>
      <c r="D1097" s="50"/>
      <c r="E1097" s="50"/>
      <c r="F1097" s="50"/>
      <c r="G1097" s="50"/>
      <c r="H1097" s="50"/>
      <c r="I1097" s="50"/>
      <c r="J1097" s="50"/>
      <c r="K1097" s="50"/>
      <c r="L1097" s="50"/>
      <c r="M1097" s="50"/>
      <c r="N1097" s="50"/>
      <c r="O1097" s="50"/>
      <c r="P1097" s="50"/>
      <c r="Q1097" s="50"/>
      <c r="R1097" s="50"/>
      <c r="S1097" s="50"/>
      <c r="T1097" s="50"/>
      <c r="U1097" s="50"/>
      <c r="V1097" s="50"/>
      <c r="W1097" s="50"/>
      <c r="X1097" s="50"/>
      <c r="Y1097" s="50"/>
      <c r="Z1097" s="50"/>
      <c r="AA1097" s="50"/>
      <c r="AB1097" s="50"/>
      <c r="AD1097" s="50"/>
      <c r="AE1097" s="50"/>
      <c r="AF1097" s="50"/>
      <c r="AG1097" s="50"/>
      <c r="AH1097" s="50"/>
      <c r="AI1097" s="50"/>
      <c r="AJ1097" s="50"/>
      <c r="AK1097" s="50"/>
      <c r="AL1097" s="50"/>
      <c r="AM1097" s="50"/>
      <c r="AN1097" s="50"/>
      <c r="AO1097" s="50"/>
      <c r="AP1097" s="50"/>
      <c r="AQ1097" s="47"/>
      <c r="AR1097" s="47"/>
      <c r="AS1097" s="47"/>
      <c r="AT1097" s="47"/>
      <c r="AU1097" s="47"/>
      <c r="AV1097" s="47"/>
      <c r="AW1097" s="47"/>
      <c r="AX1097" s="47"/>
      <c r="AY1097" s="47"/>
      <c r="AZ1097" s="47"/>
      <c r="BA1097" s="47"/>
      <c r="BB1097" s="47"/>
      <c r="BC1097" s="47"/>
      <c r="BD1097" s="47"/>
      <c r="BE1097" s="47"/>
      <c r="BF1097" s="47"/>
      <c r="BG1097" s="47"/>
      <c r="BH1097" s="47"/>
      <c r="BI1097" s="47"/>
      <c r="BJ1097" s="47"/>
      <c r="BK1097" s="47"/>
      <c r="BL1097" s="47"/>
      <c r="BM1097" s="47"/>
      <c r="BN1097" s="47"/>
      <c r="BO1097" s="47"/>
      <c r="BP1097" s="47"/>
      <c r="BQ1097" s="47"/>
      <c r="BR1097" s="47"/>
      <c r="BS1097" s="47"/>
      <c r="BT1097" s="47"/>
      <c r="BU1097" s="47"/>
      <c r="BV1097" s="47"/>
      <c r="BW1097" s="47"/>
      <c r="BX1097" s="47"/>
      <c r="BY1097" s="47"/>
      <c r="BZ1097" s="47"/>
      <c r="CA1097" s="47"/>
      <c r="CB1097" s="47"/>
      <c r="CC1097" s="47"/>
      <c r="CD1097" s="47"/>
      <c r="CE1097" s="47"/>
      <c r="CF1097" s="47"/>
      <c r="CG1097" s="47"/>
      <c r="CH1097" s="47"/>
      <c r="CI1097" s="47"/>
      <c r="CJ1097" s="47"/>
      <c r="CK1097" s="47"/>
      <c r="CL1097" s="47"/>
    </row>
    <row r="1098" spans="1:90" ht="14.25">
      <c r="A1098" s="167"/>
      <c r="B1098" s="50"/>
      <c r="C1098" s="50"/>
      <c r="D1098" s="50"/>
      <c r="E1098" s="50"/>
      <c r="F1098" s="50"/>
      <c r="G1098" s="50"/>
      <c r="H1098" s="50"/>
      <c r="I1098" s="50"/>
      <c r="J1098" s="50"/>
      <c r="K1098" s="50"/>
      <c r="L1098" s="50"/>
      <c r="M1098" s="50"/>
      <c r="N1098" s="50"/>
      <c r="O1098" s="50"/>
      <c r="P1098" s="50"/>
      <c r="Q1098" s="50"/>
      <c r="R1098" s="50"/>
      <c r="S1098" s="50"/>
      <c r="T1098" s="50"/>
      <c r="U1098" s="50"/>
      <c r="V1098" s="50"/>
      <c r="W1098" s="50"/>
      <c r="X1098" s="50"/>
      <c r="Y1098" s="50"/>
      <c r="Z1098" s="50"/>
      <c r="AA1098" s="50"/>
      <c r="AB1098" s="50"/>
      <c r="AD1098" s="50"/>
      <c r="AE1098" s="50"/>
      <c r="AF1098" s="50"/>
      <c r="AG1098" s="50"/>
      <c r="AH1098" s="50"/>
      <c r="AI1098" s="50"/>
      <c r="AJ1098" s="50"/>
      <c r="AK1098" s="50"/>
      <c r="AL1098" s="50"/>
      <c r="AM1098" s="50"/>
      <c r="AN1098" s="50"/>
      <c r="AO1098" s="50"/>
      <c r="AP1098" s="50"/>
      <c r="AQ1098" s="47"/>
      <c r="AR1098" s="47"/>
      <c r="AS1098" s="47"/>
      <c r="AT1098" s="47"/>
      <c r="AU1098" s="47"/>
      <c r="AV1098" s="47"/>
      <c r="AW1098" s="47"/>
      <c r="AX1098" s="47"/>
      <c r="AY1098" s="47"/>
      <c r="AZ1098" s="47"/>
      <c r="BA1098" s="47"/>
      <c r="BB1098" s="47"/>
      <c r="BC1098" s="47"/>
      <c r="BD1098" s="47"/>
      <c r="BE1098" s="47"/>
      <c r="BF1098" s="47"/>
      <c r="BG1098" s="47"/>
      <c r="BH1098" s="47"/>
      <c r="BI1098" s="47"/>
      <c r="BJ1098" s="47"/>
      <c r="BK1098" s="47"/>
      <c r="BL1098" s="47"/>
      <c r="BM1098" s="47"/>
      <c r="BN1098" s="47"/>
      <c r="BO1098" s="47"/>
      <c r="BP1098" s="47"/>
      <c r="BQ1098" s="47"/>
      <c r="BR1098" s="47"/>
      <c r="BS1098" s="47"/>
      <c r="BT1098" s="47"/>
      <c r="BU1098" s="47"/>
      <c r="BV1098" s="47"/>
      <c r="BW1098" s="47"/>
      <c r="BX1098" s="47"/>
      <c r="BY1098" s="47"/>
      <c r="BZ1098" s="47"/>
      <c r="CA1098" s="47"/>
      <c r="CB1098" s="47"/>
      <c r="CC1098" s="47"/>
      <c r="CD1098" s="47"/>
      <c r="CE1098" s="47"/>
      <c r="CF1098" s="47"/>
      <c r="CG1098" s="47"/>
      <c r="CH1098" s="47"/>
      <c r="CI1098" s="47"/>
      <c r="CJ1098" s="47"/>
      <c r="CK1098" s="47"/>
      <c r="CL1098" s="47"/>
    </row>
    <row r="1099" spans="1:90" ht="14.25">
      <c r="A1099" s="167"/>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D1099" s="50"/>
      <c r="AE1099" s="50"/>
      <c r="AF1099" s="50"/>
      <c r="AG1099" s="50"/>
      <c r="AH1099" s="50"/>
      <c r="AI1099" s="50"/>
      <c r="AJ1099" s="50"/>
      <c r="AK1099" s="50"/>
      <c r="AL1099" s="50"/>
      <c r="AM1099" s="50"/>
      <c r="AN1099" s="50"/>
      <c r="AO1099" s="50"/>
      <c r="AP1099" s="50"/>
      <c r="AQ1099" s="47"/>
      <c r="AR1099" s="47"/>
      <c r="AS1099" s="47"/>
      <c r="AT1099" s="47"/>
      <c r="AU1099" s="47"/>
      <c r="AV1099" s="47"/>
      <c r="AW1099" s="47"/>
      <c r="AX1099" s="47"/>
      <c r="AY1099" s="47"/>
      <c r="AZ1099" s="47"/>
      <c r="BA1099" s="47"/>
      <c r="BB1099" s="47"/>
      <c r="BC1099" s="47"/>
      <c r="BD1099" s="47"/>
      <c r="BE1099" s="47"/>
      <c r="BF1099" s="47"/>
      <c r="BG1099" s="47"/>
      <c r="BH1099" s="47"/>
      <c r="BI1099" s="47"/>
      <c r="BJ1099" s="47"/>
      <c r="BK1099" s="47"/>
      <c r="BL1099" s="47"/>
      <c r="BM1099" s="47"/>
      <c r="BN1099" s="47"/>
      <c r="BO1099" s="47"/>
      <c r="BP1099" s="47"/>
      <c r="BQ1099" s="47"/>
      <c r="BR1099" s="47"/>
      <c r="BS1099" s="47"/>
      <c r="BT1099" s="47"/>
      <c r="BU1099" s="47"/>
      <c r="BV1099" s="47"/>
      <c r="BW1099" s="47"/>
      <c r="BX1099" s="47"/>
      <c r="BY1099" s="47"/>
      <c r="BZ1099" s="47"/>
      <c r="CA1099" s="47"/>
      <c r="CB1099" s="47"/>
      <c r="CC1099" s="47"/>
      <c r="CD1099" s="47"/>
      <c r="CE1099" s="47"/>
      <c r="CF1099" s="47"/>
      <c r="CG1099" s="47"/>
      <c r="CH1099" s="47"/>
      <c r="CI1099" s="47"/>
      <c r="CJ1099" s="47"/>
      <c r="CK1099" s="47"/>
      <c r="CL1099" s="47"/>
    </row>
    <row r="1100" spans="1:90" ht="14.25">
      <c r="A1100" s="167"/>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D1100" s="50"/>
      <c r="AE1100" s="50"/>
      <c r="AF1100" s="50"/>
      <c r="AG1100" s="50"/>
      <c r="AH1100" s="50"/>
      <c r="AI1100" s="50"/>
      <c r="AJ1100" s="50"/>
      <c r="AK1100" s="50"/>
      <c r="AL1100" s="50"/>
      <c r="AM1100" s="50"/>
      <c r="AN1100" s="50"/>
      <c r="AO1100" s="50"/>
      <c r="AP1100" s="50"/>
      <c r="AQ1100" s="47"/>
      <c r="AR1100" s="47"/>
      <c r="AS1100" s="47"/>
      <c r="AT1100" s="47"/>
      <c r="AU1100" s="47"/>
      <c r="AV1100" s="47"/>
      <c r="AW1100" s="47"/>
      <c r="AX1100" s="47"/>
      <c r="AY1100" s="47"/>
      <c r="AZ1100" s="47"/>
      <c r="BA1100" s="47"/>
      <c r="BB1100" s="47"/>
      <c r="BC1100" s="47"/>
      <c r="BD1100" s="47"/>
      <c r="BE1100" s="47"/>
      <c r="BF1100" s="47"/>
      <c r="BG1100" s="47"/>
      <c r="BH1100" s="47"/>
      <c r="BI1100" s="47"/>
      <c r="BJ1100" s="47"/>
      <c r="BK1100" s="47"/>
      <c r="BL1100" s="47"/>
      <c r="BM1100" s="47"/>
      <c r="BN1100" s="47"/>
      <c r="BO1100" s="47"/>
      <c r="BP1100" s="47"/>
      <c r="BQ1100" s="47"/>
      <c r="BR1100" s="47"/>
      <c r="BS1100" s="47"/>
      <c r="BT1100" s="47"/>
      <c r="BU1100" s="47"/>
      <c r="BV1100" s="47"/>
      <c r="BW1100" s="47"/>
      <c r="BX1100" s="47"/>
      <c r="BY1100" s="47"/>
      <c r="BZ1100" s="47"/>
      <c r="CA1100" s="47"/>
      <c r="CB1100" s="47"/>
      <c r="CC1100" s="47"/>
      <c r="CD1100" s="47"/>
      <c r="CE1100" s="47"/>
      <c r="CF1100" s="47"/>
      <c r="CG1100" s="47"/>
      <c r="CH1100" s="47"/>
      <c r="CI1100" s="47"/>
      <c r="CJ1100" s="47"/>
      <c r="CK1100" s="47"/>
      <c r="CL1100" s="47"/>
    </row>
    <row r="1101" spans="1:90" ht="14.25">
      <c r="A1101" s="167"/>
      <c r="B1101" s="50"/>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D1101" s="50"/>
      <c r="AE1101" s="50"/>
      <c r="AF1101" s="50"/>
      <c r="AG1101" s="50"/>
      <c r="AH1101" s="50"/>
      <c r="AI1101" s="50"/>
      <c r="AJ1101" s="50"/>
      <c r="AK1101" s="50"/>
      <c r="AL1101" s="50"/>
      <c r="AM1101" s="50"/>
      <c r="AN1101" s="50"/>
      <c r="AO1101" s="50"/>
      <c r="AP1101" s="50"/>
      <c r="AQ1101" s="47"/>
      <c r="AR1101" s="47"/>
      <c r="AS1101" s="47"/>
      <c r="AT1101" s="47"/>
      <c r="AU1101" s="47"/>
      <c r="AV1101" s="47"/>
      <c r="AW1101" s="47"/>
      <c r="AX1101" s="47"/>
      <c r="AY1101" s="47"/>
      <c r="AZ1101" s="47"/>
      <c r="BA1101" s="47"/>
      <c r="BB1101" s="47"/>
      <c r="BC1101" s="47"/>
      <c r="BD1101" s="47"/>
      <c r="BE1101" s="47"/>
      <c r="BF1101" s="47"/>
      <c r="BG1101" s="47"/>
      <c r="BH1101" s="47"/>
      <c r="BI1101" s="47"/>
      <c r="BJ1101" s="47"/>
      <c r="BK1101" s="47"/>
      <c r="BL1101" s="47"/>
      <c r="BM1101" s="47"/>
      <c r="BN1101" s="47"/>
      <c r="BO1101" s="47"/>
      <c r="BP1101" s="47"/>
      <c r="BQ1101" s="47"/>
      <c r="BR1101" s="47"/>
      <c r="BS1101" s="47"/>
      <c r="BT1101" s="47"/>
      <c r="BU1101" s="47"/>
      <c r="BV1101" s="47"/>
      <c r="BW1101" s="47"/>
      <c r="BX1101" s="47"/>
      <c r="BY1101" s="47"/>
      <c r="BZ1101" s="47"/>
      <c r="CA1101" s="47"/>
      <c r="CB1101" s="47"/>
      <c r="CC1101" s="47"/>
      <c r="CD1101" s="47"/>
      <c r="CE1101" s="47"/>
      <c r="CF1101" s="47"/>
      <c r="CG1101" s="47"/>
      <c r="CH1101" s="47"/>
      <c r="CI1101" s="47"/>
      <c r="CJ1101" s="47"/>
      <c r="CK1101" s="47"/>
      <c r="CL1101" s="47"/>
    </row>
    <row r="1102" spans="1:90" ht="14.25">
      <c r="A1102" s="167"/>
      <c r="B1102" s="50"/>
      <c r="C1102" s="50"/>
      <c r="D1102" s="50"/>
      <c r="E1102" s="50"/>
      <c r="F1102" s="50"/>
      <c r="G1102" s="50"/>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D1102" s="50"/>
      <c r="AE1102" s="50"/>
      <c r="AF1102" s="50"/>
      <c r="AG1102" s="50"/>
      <c r="AH1102" s="50"/>
      <c r="AI1102" s="50"/>
      <c r="AJ1102" s="50"/>
      <c r="AK1102" s="50"/>
      <c r="AL1102" s="50"/>
      <c r="AM1102" s="50"/>
      <c r="AN1102" s="50"/>
      <c r="AO1102" s="50"/>
      <c r="AP1102" s="50"/>
      <c r="AQ1102" s="47"/>
      <c r="AR1102" s="47"/>
      <c r="AS1102" s="47"/>
      <c r="AT1102" s="47"/>
      <c r="AU1102" s="47"/>
      <c r="AV1102" s="47"/>
      <c r="AW1102" s="47"/>
      <c r="AX1102" s="47"/>
      <c r="AY1102" s="47"/>
      <c r="AZ1102" s="47"/>
      <c r="BA1102" s="47"/>
      <c r="BB1102" s="47"/>
      <c r="BC1102" s="47"/>
      <c r="BD1102" s="47"/>
      <c r="BE1102" s="47"/>
      <c r="BF1102" s="47"/>
      <c r="BG1102" s="47"/>
      <c r="BH1102" s="47"/>
      <c r="BI1102" s="47"/>
      <c r="BJ1102" s="47"/>
      <c r="BK1102" s="47"/>
      <c r="BL1102" s="47"/>
      <c r="BM1102" s="47"/>
      <c r="BN1102" s="47"/>
      <c r="BO1102" s="47"/>
      <c r="BP1102" s="47"/>
      <c r="BQ1102" s="47"/>
      <c r="BR1102" s="47"/>
      <c r="BS1102" s="47"/>
      <c r="BT1102" s="47"/>
      <c r="BU1102" s="47"/>
      <c r="BV1102" s="47"/>
      <c r="BW1102" s="47"/>
      <c r="BX1102" s="47"/>
      <c r="BY1102" s="47"/>
      <c r="BZ1102" s="47"/>
      <c r="CA1102" s="47"/>
      <c r="CB1102" s="47"/>
      <c r="CC1102" s="47"/>
      <c r="CD1102" s="47"/>
      <c r="CE1102" s="47"/>
      <c r="CF1102" s="47"/>
      <c r="CG1102" s="47"/>
      <c r="CH1102" s="47"/>
      <c r="CI1102" s="47"/>
      <c r="CJ1102" s="47"/>
      <c r="CK1102" s="47"/>
      <c r="CL1102" s="47"/>
    </row>
    <row r="1103" spans="1:90" ht="14.25">
      <c r="A1103" s="167"/>
      <c r="B1103" s="50"/>
      <c r="C1103" s="50"/>
      <c r="D1103" s="50"/>
      <c r="E1103" s="50"/>
      <c r="F1103" s="50"/>
      <c r="G1103" s="50"/>
      <c r="H1103" s="50"/>
      <c r="I1103" s="50"/>
      <c r="J1103" s="50"/>
      <c r="K1103" s="50"/>
      <c r="L1103" s="50"/>
      <c r="M1103" s="50"/>
      <c r="N1103" s="50"/>
      <c r="O1103" s="50"/>
      <c r="P1103" s="50"/>
      <c r="Q1103" s="50"/>
      <c r="R1103" s="50"/>
      <c r="S1103" s="50"/>
      <c r="T1103" s="50"/>
      <c r="U1103" s="50"/>
      <c r="V1103" s="50"/>
      <c r="W1103" s="50"/>
      <c r="X1103" s="50"/>
      <c r="Y1103" s="50"/>
      <c r="Z1103" s="50"/>
      <c r="AA1103" s="50"/>
      <c r="AB1103" s="50"/>
      <c r="AD1103" s="50"/>
      <c r="AE1103" s="50"/>
      <c r="AF1103" s="50"/>
      <c r="AG1103" s="50"/>
      <c r="AH1103" s="50"/>
      <c r="AI1103" s="50"/>
      <c r="AJ1103" s="50"/>
      <c r="AK1103" s="50"/>
      <c r="AL1103" s="50"/>
      <c r="AM1103" s="50"/>
      <c r="AN1103" s="50"/>
      <c r="AO1103" s="50"/>
      <c r="AP1103" s="50"/>
      <c r="AQ1103" s="47"/>
      <c r="AR1103" s="47"/>
      <c r="AS1103" s="47"/>
      <c r="AT1103" s="47"/>
      <c r="AU1103" s="47"/>
      <c r="AV1103" s="47"/>
      <c r="AW1103" s="47"/>
      <c r="AX1103" s="47"/>
      <c r="AY1103" s="47"/>
      <c r="AZ1103" s="47"/>
      <c r="BA1103" s="47"/>
      <c r="BB1103" s="47"/>
      <c r="BC1103" s="47"/>
      <c r="BD1103" s="47"/>
      <c r="BE1103" s="47"/>
      <c r="BF1103" s="47"/>
      <c r="BG1103" s="47"/>
      <c r="BH1103" s="47"/>
      <c r="BI1103" s="47"/>
      <c r="BJ1103" s="47"/>
      <c r="BK1103" s="47"/>
      <c r="BL1103" s="47"/>
      <c r="BM1103" s="47"/>
      <c r="BN1103" s="47"/>
      <c r="BO1103" s="47"/>
      <c r="BP1103" s="47"/>
      <c r="BQ1103" s="47"/>
      <c r="BR1103" s="47"/>
      <c r="BS1103" s="47"/>
      <c r="BT1103" s="47"/>
      <c r="BU1103" s="47"/>
      <c r="BV1103" s="47"/>
      <c r="BW1103" s="47"/>
      <c r="BX1103" s="47"/>
      <c r="BY1103" s="47"/>
      <c r="BZ1103" s="47"/>
      <c r="CA1103" s="47"/>
      <c r="CB1103" s="47"/>
      <c r="CC1103" s="47"/>
      <c r="CD1103" s="47"/>
      <c r="CE1103" s="47"/>
      <c r="CF1103" s="47"/>
      <c r="CG1103" s="47"/>
      <c r="CH1103" s="47"/>
      <c r="CI1103" s="47"/>
      <c r="CJ1103" s="47"/>
      <c r="CK1103" s="47"/>
      <c r="CL1103" s="47"/>
    </row>
    <row r="1104" spans="1:90" ht="14.25">
      <c r="A1104" s="167"/>
      <c r="B1104" s="50"/>
      <c r="C1104" s="50"/>
      <c r="D1104" s="50"/>
      <c r="E1104" s="50"/>
      <c r="F1104" s="50"/>
      <c r="G1104" s="50"/>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D1104" s="50"/>
      <c r="AE1104" s="50"/>
      <c r="AF1104" s="50"/>
      <c r="AG1104" s="50"/>
      <c r="AH1104" s="50"/>
      <c r="AI1104" s="50"/>
      <c r="AJ1104" s="50"/>
      <c r="AK1104" s="50"/>
      <c r="AL1104" s="50"/>
      <c r="AM1104" s="50"/>
      <c r="AN1104" s="50"/>
      <c r="AO1104" s="50"/>
      <c r="AP1104" s="50"/>
      <c r="AQ1104" s="47"/>
      <c r="AR1104" s="47"/>
      <c r="AS1104" s="47"/>
      <c r="AT1104" s="47"/>
      <c r="AU1104" s="47"/>
      <c r="AV1104" s="47"/>
      <c r="AW1104" s="47"/>
      <c r="AX1104" s="47"/>
      <c r="AY1104" s="47"/>
      <c r="AZ1104" s="47"/>
      <c r="BA1104" s="47"/>
      <c r="BB1104" s="47"/>
      <c r="BC1104" s="47"/>
      <c r="BD1104" s="47"/>
      <c r="BE1104" s="47"/>
      <c r="BF1104" s="47"/>
      <c r="BG1104" s="47"/>
      <c r="BH1104" s="47"/>
      <c r="BI1104" s="47"/>
      <c r="BJ1104" s="47"/>
      <c r="BK1104" s="47"/>
      <c r="BL1104" s="47"/>
      <c r="BM1104" s="47"/>
      <c r="BN1104" s="47"/>
      <c r="BO1104" s="47"/>
      <c r="BP1104" s="47"/>
      <c r="BQ1104" s="47"/>
      <c r="BR1104" s="47"/>
      <c r="BS1104" s="47"/>
      <c r="BT1104" s="47"/>
      <c r="BU1104" s="47"/>
      <c r="BV1104" s="47"/>
      <c r="BW1104" s="47"/>
      <c r="BX1104" s="47"/>
      <c r="BY1104" s="47"/>
      <c r="BZ1104" s="47"/>
      <c r="CA1104" s="47"/>
      <c r="CB1104" s="47"/>
      <c r="CC1104" s="47"/>
      <c r="CD1104" s="47"/>
      <c r="CE1104" s="47"/>
      <c r="CF1104" s="47"/>
      <c r="CG1104" s="47"/>
      <c r="CH1104" s="47"/>
      <c r="CI1104" s="47"/>
      <c r="CJ1104" s="47"/>
      <c r="CK1104" s="47"/>
      <c r="CL1104" s="47"/>
    </row>
    <row r="1105" spans="1:90" ht="14.25">
      <c r="A1105" s="167"/>
      <c r="B1105" s="50"/>
      <c r="C1105" s="50"/>
      <c r="D1105" s="50"/>
      <c r="E1105" s="50"/>
      <c r="F1105" s="50"/>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D1105" s="50"/>
      <c r="AE1105" s="50"/>
      <c r="AF1105" s="50"/>
      <c r="AG1105" s="50"/>
      <c r="AH1105" s="50"/>
      <c r="AI1105" s="50"/>
      <c r="AJ1105" s="50"/>
      <c r="AK1105" s="50"/>
      <c r="AL1105" s="50"/>
      <c r="AM1105" s="50"/>
      <c r="AN1105" s="50"/>
      <c r="AO1105" s="50"/>
      <c r="AP1105" s="50"/>
      <c r="AQ1105" s="47"/>
      <c r="AR1105" s="47"/>
      <c r="AS1105" s="47"/>
      <c r="AT1105" s="47"/>
      <c r="AU1105" s="47"/>
      <c r="AV1105" s="47"/>
      <c r="AW1105" s="47"/>
      <c r="AX1105" s="47"/>
      <c r="AY1105" s="47"/>
      <c r="AZ1105" s="47"/>
      <c r="BA1105" s="47"/>
      <c r="BB1105" s="47"/>
      <c r="BC1105" s="47"/>
      <c r="BD1105" s="47"/>
      <c r="BE1105" s="47"/>
      <c r="BF1105" s="47"/>
      <c r="BG1105" s="47"/>
      <c r="BH1105" s="47"/>
      <c r="BI1105" s="47"/>
      <c r="BJ1105" s="47"/>
      <c r="BK1105" s="47"/>
      <c r="BL1105" s="47"/>
      <c r="BM1105" s="47"/>
      <c r="BN1105" s="47"/>
      <c r="BO1105" s="47"/>
      <c r="BP1105" s="47"/>
      <c r="BQ1105" s="47"/>
      <c r="BR1105" s="47"/>
      <c r="BS1105" s="47"/>
      <c r="BT1105" s="47"/>
      <c r="BU1105" s="47"/>
      <c r="BV1105" s="47"/>
      <c r="BW1105" s="47"/>
      <c r="BX1105" s="47"/>
      <c r="BY1105" s="47"/>
      <c r="BZ1105" s="47"/>
      <c r="CA1105" s="47"/>
      <c r="CB1105" s="47"/>
      <c r="CC1105" s="47"/>
      <c r="CD1105" s="47"/>
      <c r="CE1105" s="47"/>
      <c r="CF1105" s="47"/>
      <c r="CG1105" s="47"/>
      <c r="CH1105" s="47"/>
      <c r="CI1105" s="47"/>
      <c r="CJ1105" s="47"/>
      <c r="CK1105" s="47"/>
      <c r="CL1105" s="47"/>
    </row>
    <row r="1106" spans="1:90" ht="14.25">
      <c r="A1106" s="167"/>
      <c r="B1106" s="50"/>
      <c r="C1106" s="50"/>
      <c r="D1106" s="50"/>
      <c r="E1106" s="50"/>
      <c r="F1106" s="50"/>
      <c r="G1106" s="50"/>
      <c r="H1106" s="50"/>
      <c r="I1106" s="50"/>
      <c r="J1106" s="50"/>
      <c r="K1106" s="50"/>
      <c r="L1106" s="50"/>
      <c r="M1106" s="50"/>
      <c r="N1106" s="50"/>
      <c r="O1106" s="50"/>
      <c r="P1106" s="50"/>
      <c r="Q1106" s="50"/>
      <c r="R1106" s="50"/>
      <c r="S1106" s="50"/>
      <c r="T1106" s="50"/>
      <c r="U1106" s="50"/>
      <c r="V1106" s="50"/>
      <c r="W1106" s="50"/>
      <c r="X1106" s="50"/>
      <c r="Y1106" s="50"/>
      <c r="Z1106" s="50"/>
      <c r="AA1106" s="50"/>
      <c r="AB1106" s="50"/>
      <c r="AD1106" s="50"/>
      <c r="AE1106" s="50"/>
      <c r="AF1106" s="50"/>
      <c r="AG1106" s="50"/>
      <c r="AH1106" s="50"/>
      <c r="AI1106" s="50"/>
      <c r="AJ1106" s="50"/>
      <c r="AK1106" s="50"/>
      <c r="AL1106" s="50"/>
      <c r="AM1106" s="50"/>
      <c r="AN1106" s="50"/>
      <c r="AO1106" s="50"/>
      <c r="AP1106" s="50"/>
      <c r="AQ1106" s="47"/>
      <c r="AR1106" s="47"/>
      <c r="AS1106" s="47"/>
      <c r="AT1106" s="47"/>
      <c r="AU1106" s="47"/>
      <c r="AV1106" s="47"/>
      <c r="AW1106" s="47"/>
      <c r="AX1106" s="47"/>
      <c r="AY1106" s="47"/>
      <c r="AZ1106" s="47"/>
      <c r="BA1106" s="47"/>
      <c r="BB1106" s="47"/>
      <c r="BC1106" s="47"/>
      <c r="BD1106" s="47"/>
      <c r="BE1106" s="47"/>
      <c r="BF1106" s="47"/>
      <c r="BG1106" s="47"/>
      <c r="BH1106" s="47"/>
      <c r="BI1106" s="47"/>
      <c r="BJ1106" s="47"/>
      <c r="BK1106" s="47"/>
      <c r="BL1106" s="47"/>
      <c r="BM1106" s="47"/>
      <c r="BN1106" s="47"/>
      <c r="BO1106" s="47"/>
      <c r="BP1106" s="47"/>
      <c r="BQ1106" s="47"/>
      <c r="BR1106" s="47"/>
      <c r="BS1106" s="47"/>
      <c r="BT1106" s="47"/>
      <c r="BU1106" s="47"/>
      <c r="BV1106" s="47"/>
      <c r="BW1106" s="47"/>
      <c r="BX1106" s="47"/>
      <c r="BY1106" s="47"/>
      <c r="BZ1106" s="47"/>
      <c r="CA1106" s="47"/>
      <c r="CB1106" s="47"/>
      <c r="CC1106" s="47"/>
      <c r="CD1106" s="47"/>
      <c r="CE1106" s="47"/>
      <c r="CF1106" s="47"/>
      <c r="CG1106" s="47"/>
      <c r="CH1106" s="47"/>
      <c r="CI1106" s="47"/>
      <c r="CJ1106" s="47"/>
      <c r="CK1106" s="47"/>
      <c r="CL1106" s="47"/>
    </row>
    <row r="1107" spans="1:90" ht="14.25">
      <c r="A1107" s="167"/>
      <c r="B1107" s="50"/>
      <c r="C1107" s="50"/>
      <c r="D1107" s="50"/>
      <c r="E1107" s="50"/>
      <c r="F1107" s="50"/>
      <c r="G1107" s="50"/>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D1107" s="50"/>
      <c r="AE1107" s="50"/>
      <c r="AF1107" s="50"/>
      <c r="AG1107" s="50"/>
      <c r="AH1107" s="50"/>
      <c r="AI1107" s="50"/>
      <c r="AJ1107" s="50"/>
      <c r="AK1107" s="50"/>
      <c r="AL1107" s="50"/>
      <c r="AM1107" s="50"/>
      <c r="AN1107" s="50"/>
      <c r="AO1107" s="50"/>
      <c r="AP1107" s="50"/>
      <c r="AQ1107" s="47"/>
      <c r="AR1107" s="47"/>
      <c r="AS1107" s="47"/>
      <c r="AT1107" s="47"/>
      <c r="AU1107" s="47"/>
      <c r="AV1107" s="47"/>
      <c r="AW1107" s="47"/>
      <c r="AX1107" s="47"/>
      <c r="AY1107" s="47"/>
      <c r="AZ1107" s="47"/>
      <c r="BA1107" s="47"/>
      <c r="BB1107" s="47"/>
      <c r="BC1107" s="47"/>
      <c r="BD1107" s="47"/>
      <c r="BE1107" s="47"/>
      <c r="BF1107" s="47"/>
      <c r="BG1107" s="47"/>
      <c r="BH1107" s="47"/>
      <c r="BI1107" s="47"/>
      <c r="BJ1107" s="47"/>
      <c r="BK1107" s="47"/>
      <c r="BL1107" s="47"/>
      <c r="BM1107" s="47"/>
      <c r="BN1107" s="47"/>
      <c r="BO1107" s="47"/>
      <c r="BP1107" s="47"/>
      <c r="BQ1107" s="47"/>
      <c r="BR1107" s="47"/>
      <c r="BS1107" s="47"/>
      <c r="BT1107" s="47"/>
      <c r="BU1107" s="47"/>
      <c r="BV1107" s="47"/>
      <c r="BW1107" s="47"/>
      <c r="BX1107" s="47"/>
      <c r="BY1107" s="47"/>
      <c r="BZ1107" s="47"/>
      <c r="CA1107" s="47"/>
      <c r="CB1107" s="47"/>
      <c r="CC1107" s="47"/>
      <c r="CD1107" s="47"/>
      <c r="CE1107" s="47"/>
      <c r="CF1107" s="47"/>
      <c r="CG1107" s="47"/>
      <c r="CH1107" s="47"/>
      <c r="CI1107" s="47"/>
      <c r="CJ1107" s="47"/>
      <c r="CK1107" s="47"/>
      <c r="CL1107" s="47"/>
    </row>
    <row r="1108" spans="1:90" ht="14.25">
      <c r="A1108" s="167"/>
      <c r="B1108" s="50"/>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D1108" s="50"/>
      <c r="AE1108" s="50"/>
      <c r="AF1108" s="50"/>
      <c r="AG1108" s="50"/>
      <c r="AH1108" s="50"/>
      <c r="AI1108" s="50"/>
      <c r="AJ1108" s="50"/>
      <c r="AK1108" s="50"/>
      <c r="AL1108" s="50"/>
      <c r="AM1108" s="50"/>
      <c r="AN1108" s="50"/>
      <c r="AO1108" s="50"/>
      <c r="AP1108" s="50"/>
      <c r="AQ1108" s="47"/>
      <c r="AR1108" s="47"/>
      <c r="AS1108" s="47"/>
      <c r="AT1108" s="47"/>
      <c r="AU1108" s="47"/>
      <c r="AV1108" s="47"/>
      <c r="AW1108" s="47"/>
      <c r="AX1108" s="47"/>
      <c r="AY1108" s="47"/>
      <c r="AZ1108" s="47"/>
      <c r="BA1108" s="47"/>
      <c r="BB1108" s="47"/>
      <c r="BC1108" s="47"/>
      <c r="BD1108" s="47"/>
      <c r="BE1108" s="47"/>
      <c r="BF1108" s="47"/>
      <c r="BG1108" s="47"/>
      <c r="BH1108" s="47"/>
      <c r="BI1108" s="47"/>
      <c r="BJ1108" s="47"/>
      <c r="BK1108" s="47"/>
      <c r="BL1108" s="47"/>
      <c r="BM1108" s="47"/>
      <c r="BN1108" s="47"/>
      <c r="BO1108" s="47"/>
      <c r="BP1108" s="47"/>
      <c r="BQ1108" s="47"/>
      <c r="BR1108" s="47"/>
      <c r="BS1108" s="47"/>
      <c r="BT1108" s="47"/>
      <c r="BU1108" s="47"/>
      <c r="BV1108" s="47"/>
      <c r="BW1108" s="47"/>
      <c r="BX1108" s="47"/>
      <c r="BY1108" s="47"/>
      <c r="BZ1108" s="47"/>
      <c r="CA1108" s="47"/>
      <c r="CB1108" s="47"/>
      <c r="CC1108" s="47"/>
      <c r="CD1108" s="47"/>
      <c r="CE1108" s="47"/>
      <c r="CF1108" s="47"/>
      <c r="CG1108" s="47"/>
      <c r="CH1108" s="47"/>
      <c r="CI1108" s="47"/>
      <c r="CJ1108" s="47"/>
      <c r="CK1108" s="47"/>
      <c r="CL1108" s="47"/>
    </row>
    <row r="1109" spans="1:90" ht="14.25">
      <c r="A1109" s="167"/>
      <c r="B1109" s="50"/>
      <c r="C1109" s="50"/>
      <c r="D1109" s="50"/>
      <c r="E1109" s="50"/>
      <c r="F1109" s="50"/>
      <c r="G1109" s="50"/>
      <c r="H1109" s="50"/>
      <c r="I1109" s="50"/>
      <c r="J1109" s="50"/>
      <c r="K1109" s="50"/>
      <c r="L1109" s="50"/>
      <c r="M1109" s="50"/>
      <c r="N1109" s="50"/>
      <c r="O1109" s="50"/>
      <c r="P1109" s="50"/>
      <c r="Q1109" s="50"/>
      <c r="R1109" s="50"/>
      <c r="S1109" s="50"/>
      <c r="T1109" s="50"/>
      <c r="U1109" s="50"/>
      <c r="V1109" s="50"/>
      <c r="W1109" s="50"/>
      <c r="X1109" s="50"/>
      <c r="Y1109" s="50"/>
      <c r="Z1109" s="50"/>
      <c r="AA1109" s="50"/>
      <c r="AB1109" s="50"/>
      <c r="AD1109" s="50"/>
      <c r="AE1109" s="50"/>
      <c r="AF1109" s="50"/>
      <c r="AG1109" s="50"/>
      <c r="AH1109" s="50"/>
      <c r="AI1109" s="50"/>
      <c r="AJ1109" s="50"/>
      <c r="AK1109" s="50"/>
      <c r="AL1109" s="50"/>
      <c r="AM1109" s="50"/>
      <c r="AN1109" s="50"/>
      <c r="AO1109" s="50"/>
      <c r="AP1109" s="50"/>
      <c r="AQ1109" s="47"/>
      <c r="AR1109" s="47"/>
      <c r="AS1109" s="47"/>
      <c r="AT1109" s="47"/>
      <c r="AU1109" s="47"/>
      <c r="AV1109" s="47"/>
      <c r="AW1109" s="47"/>
      <c r="AX1109" s="47"/>
      <c r="AY1109" s="47"/>
      <c r="AZ1109" s="47"/>
      <c r="BA1109" s="47"/>
      <c r="BB1109" s="47"/>
      <c r="BC1109" s="47"/>
      <c r="BD1109" s="47"/>
      <c r="BE1109" s="47"/>
      <c r="BF1109" s="47"/>
      <c r="BG1109" s="47"/>
      <c r="BH1109" s="47"/>
      <c r="BI1109" s="47"/>
      <c r="BJ1109" s="47"/>
      <c r="BK1109" s="47"/>
      <c r="BL1109" s="47"/>
      <c r="BM1109" s="47"/>
      <c r="BN1109" s="47"/>
      <c r="BO1109" s="47"/>
      <c r="BP1109" s="47"/>
      <c r="BQ1109" s="47"/>
      <c r="BR1109" s="47"/>
      <c r="BS1109" s="47"/>
      <c r="BT1109" s="47"/>
      <c r="BU1109" s="47"/>
      <c r="BV1109" s="47"/>
      <c r="BW1109" s="47"/>
      <c r="BX1109" s="47"/>
      <c r="BY1109" s="47"/>
      <c r="BZ1109" s="47"/>
      <c r="CA1109" s="47"/>
      <c r="CB1109" s="47"/>
      <c r="CC1109" s="47"/>
      <c r="CD1109" s="47"/>
      <c r="CE1109" s="47"/>
      <c r="CF1109" s="47"/>
      <c r="CG1109" s="47"/>
      <c r="CH1109" s="47"/>
      <c r="CI1109" s="47"/>
      <c r="CJ1109" s="47"/>
      <c r="CK1109" s="47"/>
      <c r="CL1109" s="47"/>
    </row>
    <row r="1110" spans="1:90" ht="14.25">
      <c r="A1110" s="167"/>
      <c r="B1110" s="50"/>
      <c r="C1110" s="50"/>
      <c r="D1110" s="50"/>
      <c r="E1110" s="50"/>
      <c r="F1110" s="50"/>
      <c r="G1110" s="50"/>
      <c r="H1110" s="50"/>
      <c r="I1110" s="50"/>
      <c r="J1110" s="50"/>
      <c r="K1110" s="50"/>
      <c r="L1110" s="50"/>
      <c r="M1110" s="50"/>
      <c r="N1110" s="50"/>
      <c r="O1110" s="50"/>
      <c r="P1110" s="50"/>
      <c r="Q1110" s="50"/>
      <c r="R1110" s="50"/>
      <c r="S1110" s="50"/>
      <c r="T1110" s="50"/>
      <c r="U1110" s="50"/>
      <c r="V1110" s="50"/>
      <c r="W1110" s="50"/>
      <c r="X1110" s="50"/>
      <c r="Y1110" s="50"/>
      <c r="Z1110" s="50"/>
      <c r="AA1110" s="50"/>
      <c r="AB1110" s="50"/>
      <c r="AD1110" s="50"/>
      <c r="AE1110" s="50"/>
      <c r="AF1110" s="50"/>
      <c r="AG1110" s="50"/>
      <c r="AH1110" s="50"/>
      <c r="AI1110" s="50"/>
      <c r="AJ1110" s="50"/>
      <c r="AK1110" s="50"/>
      <c r="AL1110" s="50"/>
      <c r="AM1110" s="50"/>
      <c r="AN1110" s="50"/>
      <c r="AO1110" s="50"/>
      <c r="AP1110" s="50"/>
      <c r="AQ1110" s="47"/>
      <c r="AR1110" s="47"/>
      <c r="AS1110" s="47"/>
      <c r="AT1110" s="47"/>
      <c r="AU1110" s="47"/>
      <c r="AV1110" s="47"/>
      <c r="AW1110" s="47"/>
      <c r="AX1110" s="47"/>
      <c r="AY1110" s="47"/>
      <c r="AZ1110" s="47"/>
      <c r="BA1110" s="47"/>
      <c r="BB1110" s="47"/>
      <c r="BC1110" s="47"/>
      <c r="BD1110" s="47"/>
      <c r="BE1110" s="47"/>
      <c r="BF1110" s="47"/>
      <c r="BG1110" s="47"/>
      <c r="BH1110" s="47"/>
      <c r="BI1110" s="47"/>
      <c r="BJ1110" s="47"/>
      <c r="BK1110" s="47"/>
      <c r="BL1110" s="47"/>
      <c r="BM1110" s="47"/>
      <c r="BN1110" s="47"/>
      <c r="BO1110" s="47"/>
      <c r="BP1110" s="47"/>
      <c r="BQ1110" s="47"/>
      <c r="BR1110" s="47"/>
      <c r="BS1110" s="47"/>
      <c r="BT1110" s="47"/>
      <c r="BU1110" s="47"/>
      <c r="BV1110" s="47"/>
      <c r="BW1110" s="47"/>
      <c r="BX1110" s="47"/>
      <c r="BY1110" s="47"/>
      <c r="BZ1110" s="47"/>
      <c r="CA1110" s="47"/>
      <c r="CB1110" s="47"/>
      <c r="CC1110" s="47"/>
      <c r="CD1110" s="47"/>
      <c r="CE1110" s="47"/>
      <c r="CF1110" s="47"/>
      <c r="CG1110" s="47"/>
      <c r="CH1110" s="47"/>
      <c r="CI1110" s="47"/>
      <c r="CJ1110" s="47"/>
      <c r="CK1110" s="47"/>
      <c r="CL1110" s="47"/>
    </row>
    <row r="1111" spans="1:90" ht="14.25">
      <c r="A1111" s="167"/>
      <c r="B1111" s="50"/>
      <c r="C1111" s="50"/>
      <c r="D1111" s="50"/>
      <c r="E1111" s="50"/>
      <c r="F1111" s="50"/>
      <c r="G1111" s="50"/>
      <c r="H1111" s="50"/>
      <c r="I1111" s="50"/>
      <c r="J1111" s="50"/>
      <c r="K1111" s="50"/>
      <c r="L1111" s="50"/>
      <c r="M1111" s="50"/>
      <c r="N1111" s="50"/>
      <c r="O1111" s="50"/>
      <c r="P1111" s="50"/>
      <c r="Q1111" s="50"/>
      <c r="R1111" s="50"/>
      <c r="S1111" s="50"/>
      <c r="T1111" s="50"/>
      <c r="U1111" s="50"/>
      <c r="V1111" s="50"/>
      <c r="W1111" s="50"/>
      <c r="X1111" s="50"/>
      <c r="Y1111" s="50"/>
      <c r="Z1111" s="50"/>
      <c r="AA1111" s="50"/>
      <c r="AB1111" s="50"/>
      <c r="AD1111" s="50"/>
      <c r="AE1111" s="50"/>
      <c r="AF1111" s="50"/>
      <c r="AG1111" s="50"/>
      <c r="AH1111" s="50"/>
      <c r="AI1111" s="50"/>
      <c r="AJ1111" s="50"/>
      <c r="AK1111" s="50"/>
      <c r="AL1111" s="50"/>
      <c r="AM1111" s="50"/>
      <c r="AN1111" s="50"/>
      <c r="AO1111" s="50"/>
      <c r="AP1111" s="50"/>
      <c r="AQ1111" s="47"/>
      <c r="AR1111" s="47"/>
      <c r="AS1111" s="47"/>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c r="BN1111" s="47"/>
      <c r="BO1111" s="47"/>
      <c r="BP1111" s="47"/>
      <c r="BQ1111" s="47"/>
      <c r="BR1111" s="47"/>
      <c r="BS1111" s="47"/>
      <c r="BT1111" s="47"/>
      <c r="BU1111" s="47"/>
      <c r="BV1111" s="47"/>
      <c r="BW1111" s="47"/>
      <c r="BX1111" s="47"/>
      <c r="BY1111" s="47"/>
      <c r="BZ1111" s="47"/>
      <c r="CA1111" s="47"/>
      <c r="CB1111" s="47"/>
      <c r="CC1111" s="47"/>
      <c r="CD1111" s="47"/>
      <c r="CE1111" s="47"/>
      <c r="CF1111" s="47"/>
      <c r="CG1111" s="47"/>
      <c r="CH1111" s="47"/>
      <c r="CI1111" s="47"/>
      <c r="CJ1111" s="47"/>
      <c r="CK1111" s="47"/>
      <c r="CL1111" s="47"/>
    </row>
    <row r="1112" spans="1:90" ht="14.25">
      <c r="A1112" s="167"/>
      <c r="B1112" s="50"/>
      <c r="C1112" s="50"/>
      <c r="D1112" s="50"/>
      <c r="E1112" s="50"/>
      <c r="F1112" s="50"/>
      <c r="G1112" s="50"/>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D1112" s="50"/>
      <c r="AE1112" s="50"/>
      <c r="AF1112" s="50"/>
      <c r="AG1112" s="50"/>
      <c r="AH1112" s="50"/>
      <c r="AI1112" s="50"/>
      <c r="AJ1112" s="50"/>
      <c r="AK1112" s="50"/>
      <c r="AL1112" s="50"/>
      <c r="AM1112" s="50"/>
      <c r="AN1112" s="50"/>
      <c r="AO1112" s="50"/>
      <c r="AP1112" s="50"/>
      <c r="AQ1112" s="47"/>
      <c r="AR1112" s="47"/>
      <c r="AS1112" s="47"/>
      <c r="AT1112" s="47"/>
      <c r="AU1112" s="47"/>
      <c r="AV1112" s="47"/>
      <c r="AW1112" s="47"/>
      <c r="AX1112" s="47"/>
      <c r="AY1112" s="47"/>
      <c r="AZ1112" s="47"/>
      <c r="BA1112" s="47"/>
      <c r="BB1112" s="47"/>
      <c r="BC1112" s="47"/>
      <c r="BD1112" s="47"/>
      <c r="BE1112" s="47"/>
      <c r="BF1112" s="47"/>
      <c r="BG1112" s="47"/>
      <c r="BH1112" s="47"/>
      <c r="BI1112" s="47"/>
      <c r="BJ1112" s="47"/>
      <c r="BK1112" s="47"/>
      <c r="BL1112" s="47"/>
      <c r="BM1112" s="47"/>
      <c r="BN1112" s="47"/>
      <c r="BO1112" s="47"/>
      <c r="BP1112" s="47"/>
      <c r="BQ1112" s="47"/>
      <c r="BR1112" s="47"/>
      <c r="BS1112" s="47"/>
      <c r="BT1112" s="47"/>
      <c r="BU1112" s="47"/>
      <c r="BV1112" s="47"/>
      <c r="BW1112" s="47"/>
      <c r="BX1112" s="47"/>
      <c r="BY1112" s="47"/>
      <c r="BZ1112" s="47"/>
      <c r="CA1112" s="47"/>
      <c r="CB1112" s="47"/>
      <c r="CC1112" s="47"/>
      <c r="CD1112" s="47"/>
      <c r="CE1112" s="47"/>
      <c r="CF1112" s="47"/>
      <c r="CG1112" s="47"/>
      <c r="CH1112" s="47"/>
      <c r="CI1112" s="47"/>
      <c r="CJ1112" s="47"/>
      <c r="CK1112" s="47"/>
      <c r="CL1112" s="47"/>
    </row>
    <row r="1113" spans="1:90" ht="14.25">
      <c r="A1113" s="167"/>
      <c r="B1113" s="50"/>
      <c r="C1113" s="50"/>
      <c r="D1113" s="50"/>
      <c r="E1113" s="50"/>
      <c r="F1113" s="50"/>
      <c r="G1113" s="50"/>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D1113" s="50"/>
      <c r="AE1113" s="50"/>
      <c r="AF1113" s="50"/>
      <c r="AG1113" s="50"/>
      <c r="AH1113" s="50"/>
      <c r="AI1113" s="50"/>
      <c r="AJ1113" s="50"/>
      <c r="AK1113" s="50"/>
      <c r="AL1113" s="50"/>
      <c r="AM1113" s="50"/>
      <c r="AN1113" s="50"/>
      <c r="AO1113" s="50"/>
      <c r="AP1113" s="50"/>
      <c r="AQ1113" s="47"/>
      <c r="AR1113" s="47"/>
      <c r="AS1113" s="47"/>
      <c r="AT1113" s="47"/>
      <c r="AU1113" s="47"/>
      <c r="AV1113" s="47"/>
      <c r="AW1113" s="47"/>
      <c r="AX1113" s="47"/>
      <c r="AY1113" s="47"/>
      <c r="AZ1113" s="47"/>
      <c r="BA1113" s="47"/>
      <c r="BB1113" s="47"/>
      <c r="BC1113" s="47"/>
      <c r="BD1113" s="47"/>
      <c r="BE1113" s="47"/>
      <c r="BF1113" s="47"/>
      <c r="BG1113" s="47"/>
      <c r="BH1113" s="47"/>
      <c r="BI1113" s="47"/>
      <c r="BJ1113" s="47"/>
      <c r="BK1113" s="47"/>
      <c r="BL1113" s="47"/>
      <c r="BM1113" s="47"/>
      <c r="BN1113" s="47"/>
      <c r="BO1113" s="47"/>
      <c r="BP1113" s="47"/>
      <c r="BQ1113" s="47"/>
      <c r="BR1113" s="47"/>
      <c r="BS1113" s="47"/>
      <c r="BT1113" s="47"/>
      <c r="BU1113" s="47"/>
      <c r="BV1113" s="47"/>
      <c r="BW1113" s="47"/>
      <c r="BX1113" s="47"/>
      <c r="BY1113" s="47"/>
      <c r="BZ1113" s="47"/>
      <c r="CA1113" s="47"/>
      <c r="CB1113" s="47"/>
      <c r="CC1113" s="47"/>
      <c r="CD1113" s="47"/>
      <c r="CE1113" s="47"/>
      <c r="CF1113" s="47"/>
      <c r="CG1113" s="47"/>
      <c r="CH1113" s="47"/>
      <c r="CI1113" s="47"/>
      <c r="CJ1113" s="47"/>
      <c r="CK1113" s="47"/>
      <c r="CL1113" s="47"/>
    </row>
    <row r="1114" spans="1:90" ht="14.25">
      <c r="A1114" s="167"/>
      <c r="B1114" s="50"/>
      <c r="C1114" s="50"/>
      <c r="D1114" s="50"/>
      <c r="E1114" s="50"/>
      <c r="F1114" s="50"/>
      <c r="G1114" s="50"/>
      <c r="H1114" s="50"/>
      <c r="I1114" s="50"/>
      <c r="J1114" s="50"/>
      <c r="K1114" s="50"/>
      <c r="L1114" s="50"/>
      <c r="M1114" s="50"/>
      <c r="N1114" s="50"/>
      <c r="O1114" s="50"/>
      <c r="P1114" s="50"/>
      <c r="Q1114" s="50"/>
      <c r="R1114" s="50"/>
      <c r="S1114" s="50"/>
      <c r="T1114" s="50"/>
      <c r="U1114" s="50"/>
      <c r="V1114" s="50"/>
      <c r="W1114" s="50"/>
      <c r="X1114" s="50"/>
      <c r="Y1114" s="50"/>
      <c r="Z1114" s="50"/>
      <c r="AA1114" s="50"/>
      <c r="AB1114" s="50"/>
      <c r="AD1114" s="50"/>
      <c r="AE1114" s="50"/>
      <c r="AF1114" s="50"/>
      <c r="AG1114" s="50"/>
      <c r="AH1114" s="50"/>
      <c r="AI1114" s="50"/>
      <c r="AJ1114" s="50"/>
      <c r="AK1114" s="50"/>
      <c r="AL1114" s="50"/>
      <c r="AM1114" s="50"/>
      <c r="AN1114" s="50"/>
      <c r="AO1114" s="50"/>
      <c r="AP1114" s="50"/>
      <c r="AQ1114" s="47"/>
      <c r="AR1114" s="47"/>
      <c r="AS1114" s="47"/>
      <c r="AT1114" s="47"/>
      <c r="AU1114" s="47"/>
      <c r="AV1114" s="47"/>
      <c r="AW1114" s="47"/>
      <c r="AX1114" s="47"/>
      <c r="AY1114" s="47"/>
      <c r="AZ1114" s="47"/>
      <c r="BA1114" s="47"/>
      <c r="BB1114" s="47"/>
      <c r="BC1114" s="47"/>
      <c r="BD1114" s="47"/>
      <c r="BE1114" s="47"/>
      <c r="BF1114" s="47"/>
      <c r="BG1114" s="47"/>
      <c r="BH1114" s="47"/>
      <c r="BI1114" s="47"/>
      <c r="BJ1114" s="47"/>
      <c r="BK1114" s="47"/>
      <c r="BL1114" s="47"/>
      <c r="BM1114" s="47"/>
      <c r="BN1114" s="47"/>
      <c r="BO1114" s="47"/>
      <c r="BP1114" s="47"/>
      <c r="BQ1114" s="47"/>
      <c r="BR1114" s="47"/>
      <c r="BS1114" s="47"/>
      <c r="BT1114" s="47"/>
      <c r="BU1114" s="47"/>
      <c r="BV1114" s="47"/>
      <c r="BW1114" s="47"/>
      <c r="BX1114" s="47"/>
      <c r="BY1114" s="47"/>
      <c r="BZ1114" s="47"/>
      <c r="CA1114" s="47"/>
      <c r="CB1114" s="47"/>
      <c r="CC1114" s="47"/>
      <c r="CD1114" s="47"/>
      <c r="CE1114" s="47"/>
      <c r="CF1114" s="47"/>
      <c r="CG1114" s="47"/>
      <c r="CH1114" s="47"/>
      <c r="CI1114" s="47"/>
      <c r="CJ1114" s="47"/>
      <c r="CK1114" s="47"/>
      <c r="CL1114" s="47"/>
    </row>
    <row r="1115" spans="1:90" ht="14.25">
      <c r="A1115" s="167"/>
      <c r="B1115" s="50"/>
      <c r="C1115" s="50"/>
      <c r="D1115" s="50"/>
      <c r="E1115" s="50"/>
      <c r="F1115" s="50"/>
      <c r="G1115" s="50"/>
      <c r="H1115" s="50"/>
      <c r="I1115" s="50"/>
      <c r="J1115" s="50"/>
      <c r="K1115" s="50"/>
      <c r="L1115" s="50"/>
      <c r="M1115" s="50"/>
      <c r="N1115" s="50"/>
      <c r="O1115" s="50"/>
      <c r="P1115" s="50"/>
      <c r="Q1115" s="50"/>
      <c r="R1115" s="50"/>
      <c r="S1115" s="50"/>
      <c r="T1115" s="50"/>
      <c r="U1115" s="50"/>
      <c r="V1115" s="50"/>
      <c r="W1115" s="50"/>
      <c r="X1115" s="50"/>
      <c r="Y1115" s="50"/>
      <c r="Z1115" s="50"/>
      <c r="AA1115" s="50"/>
      <c r="AB1115" s="50"/>
      <c r="AD1115" s="50"/>
      <c r="AE1115" s="50"/>
      <c r="AF1115" s="50"/>
      <c r="AG1115" s="50"/>
      <c r="AH1115" s="50"/>
      <c r="AI1115" s="50"/>
      <c r="AJ1115" s="50"/>
      <c r="AK1115" s="50"/>
      <c r="AL1115" s="50"/>
      <c r="AM1115" s="50"/>
      <c r="AN1115" s="50"/>
      <c r="AO1115" s="50"/>
      <c r="AP1115" s="50"/>
      <c r="AQ1115" s="47"/>
      <c r="AR1115" s="47"/>
      <c r="AS1115" s="47"/>
      <c r="AT1115" s="47"/>
      <c r="AU1115" s="47"/>
      <c r="AV1115" s="47"/>
      <c r="AW1115" s="47"/>
      <c r="AX1115" s="47"/>
      <c r="AY1115" s="47"/>
      <c r="AZ1115" s="47"/>
      <c r="BA1115" s="47"/>
      <c r="BB1115" s="47"/>
      <c r="BC1115" s="47"/>
      <c r="BD1115" s="47"/>
      <c r="BE1115" s="47"/>
      <c r="BF1115" s="47"/>
      <c r="BG1115" s="47"/>
      <c r="BH1115" s="47"/>
      <c r="BI1115" s="47"/>
      <c r="BJ1115" s="47"/>
      <c r="BK1115" s="47"/>
      <c r="BL1115" s="47"/>
      <c r="BM1115" s="47"/>
      <c r="BN1115" s="47"/>
      <c r="BO1115" s="47"/>
      <c r="BP1115" s="47"/>
      <c r="BQ1115" s="47"/>
      <c r="BR1115" s="47"/>
      <c r="BS1115" s="47"/>
      <c r="BT1115" s="47"/>
      <c r="BU1115" s="47"/>
      <c r="BV1115" s="47"/>
      <c r="BW1115" s="47"/>
      <c r="BX1115" s="47"/>
      <c r="BY1115" s="47"/>
      <c r="BZ1115" s="47"/>
      <c r="CA1115" s="47"/>
      <c r="CB1115" s="47"/>
      <c r="CC1115" s="47"/>
      <c r="CD1115" s="47"/>
      <c r="CE1115" s="47"/>
      <c r="CF1115" s="47"/>
      <c r="CG1115" s="47"/>
      <c r="CH1115" s="47"/>
      <c r="CI1115" s="47"/>
      <c r="CJ1115" s="47"/>
      <c r="CK1115" s="47"/>
      <c r="CL1115" s="47"/>
    </row>
    <row r="1116" spans="1:90" ht="14.25">
      <c r="A1116" s="167"/>
      <c r="B1116" s="50"/>
      <c r="C1116" s="50"/>
      <c r="D1116" s="50"/>
      <c r="E1116" s="50"/>
      <c r="F1116" s="50"/>
      <c r="G1116" s="50"/>
      <c r="H1116" s="50"/>
      <c r="I1116" s="50"/>
      <c r="J1116" s="50"/>
      <c r="K1116" s="50"/>
      <c r="L1116" s="50"/>
      <c r="M1116" s="50"/>
      <c r="N1116" s="50"/>
      <c r="O1116" s="50"/>
      <c r="P1116" s="50"/>
      <c r="Q1116" s="50"/>
      <c r="R1116" s="50"/>
      <c r="S1116" s="50"/>
      <c r="T1116" s="50"/>
      <c r="U1116" s="50"/>
      <c r="V1116" s="50"/>
      <c r="W1116" s="50"/>
      <c r="X1116" s="50"/>
      <c r="Y1116" s="50"/>
      <c r="Z1116" s="50"/>
      <c r="AA1116" s="50"/>
      <c r="AB1116" s="50"/>
      <c r="AD1116" s="50"/>
      <c r="AE1116" s="50"/>
      <c r="AF1116" s="50"/>
      <c r="AG1116" s="50"/>
      <c r="AH1116" s="50"/>
      <c r="AI1116" s="50"/>
      <c r="AJ1116" s="50"/>
      <c r="AK1116" s="50"/>
      <c r="AL1116" s="50"/>
      <c r="AM1116" s="50"/>
      <c r="AN1116" s="50"/>
      <c r="AO1116" s="50"/>
      <c r="AP1116" s="50"/>
      <c r="AQ1116" s="47"/>
      <c r="AR1116" s="47"/>
      <c r="AS1116" s="47"/>
      <c r="AT1116" s="47"/>
      <c r="AU1116" s="47"/>
      <c r="AV1116" s="47"/>
      <c r="AW1116" s="47"/>
      <c r="AX1116" s="47"/>
      <c r="AY1116" s="47"/>
      <c r="AZ1116" s="47"/>
      <c r="BA1116" s="47"/>
      <c r="BB1116" s="47"/>
      <c r="BC1116" s="47"/>
      <c r="BD1116" s="47"/>
      <c r="BE1116" s="47"/>
      <c r="BF1116" s="47"/>
      <c r="BG1116" s="47"/>
      <c r="BH1116" s="47"/>
      <c r="BI1116" s="47"/>
      <c r="BJ1116" s="47"/>
      <c r="BK1116" s="47"/>
      <c r="BL1116" s="47"/>
      <c r="BM1116" s="47"/>
      <c r="BN1116" s="47"/>
      <c r="BO1116" s="47"/>
      <c r="BP1116" s="47"/>
      <c r="BQ1116" s="47"/>
      <c r="BR1116" s="47"/>
      <c r="BS1116" s="47"/>
      <c r="BT1116" s="47"/>
      <c r="BU1116" s="47"/>
      <c r="BV1116" s="47"/>
      <c r="BW1116" s="47"/>
      <c r="BX1116" s="47"/>
      <c r="BY1116" s="47"/>
      <c r="BZ1116" s="47"/>
      <c r="CA1116" s="47"/>
      <c r="CB1116" s="47"/>
      <c r="CC1116" s="47"/>
      <c r="CD1116" s="47"/>
      <c r="CE1116" s="47"/>
      <c r="CF1116" s="47"/>
      <c r="CG1116" s="47"/>
      <c r="CH1116" s="47"/>
      <c r="CI1116" s="47"/>
      <c r="CJ1116" s="47"/>
      <c r="CK1116" s="47"/>
      <c r="CL1116" s="47"/>
    </row>
    <row r="1117" spans="1:90" ht="14.25">
      <c r="A1117" s="167"/>
      <c r="B1117" s="50"/>
      <c r="C1117" s="50"/>
      <c r="D1117" s="50"/>
      <c r="E1117" s="50"/>
      <c r="F1117" s="50"/>
      <c r="G1117" s="50"/>
      <c r="H1117" s="50"/>
      <c r="I1117" s="50"/>
      <c r="J1117" s="50"/>
      <c r="K1117" s="50"/>
      <c r="L1117" s="50"/>
      <c r="M1117" s="50"/>
      <c r="N1117" s="50"/>
      <c r="O1117" s="50"/>
      <c r="P1117" s="50"/>
      <c r="Q1117" s="50"/>
      <c r="R1117" s="50"/>
      <c r="S1117" s="50"/>
      <c r="T1117" s="50"/>
      <c r="U1117" s="50"/>
      <c r="V1117" s="50"/>
      <c r="W1117" s="50"/>
      <c r="X1117" s="50"/>
      <c r="Y1117" s="50"/>
      <c r="Z1117" s="50"/>
      <c r="AA1117" s="50"/>
      <c r="AB1117" s="50"/>
      <c r="AD1117" s="50"/>
      <c r="AE1117" s="50"/>
      <c r="AF1117" s="50"/>
      <c r="AG1117" s="50"/>
      <c r="AH1117" s="50"/>
      <c r="AI1117" s="50"/>
      <c r="AJ1117" s="50"/>
      <c r="AK1117" s="50"/>
      <c r="AL1117" s="50"/>
      <c r="AM1117" s="50"/>
      <c r="AN1117" s="50"/>
      <c r="AO1117" s="50"/>
      <c r="AP1117" s="50"/>
      <c r="AQ1117" s="47"/>
      <c r="AR1117" s="47"/>
      <c r="AS1117" s="47"/>
      <c r="AT1117" s="47"/>
      <c r="AU1117" s="47"/>
      <c r="AV1117" s="47"/>
      <c r="AW1117" s="47"/>
      <c r="AX1117" s="47"/>
      <c r="AY1117" s="47"/>
      <c r="AZ1117" s="47"/>
      <c r="BA1117" s="47"/>
      <c r="BB1117" s="47"/>
      <c r="BC1117" s="47"/>
      <c r="BD1117" s="47"/>
      <c r="BE1117" s="47"/>
      <c r="BF1117" s="47"/>
      <c r="BG1117" s="47"/>
      <c r="BH1117" s="47"/>
      <c r="BI1117" s="47"/>
      <c r="BJ1117" s="47"/>
      <c r="BK1117" s="47"/>
      <c r="BL1117" s="47"/>
      <c r="BM1117" s="47"/>
      <c r="BN1117" s="47"/>
      <c r="BO1117" s="47"/>
      <c r="BP1117" s="47"/>
      <c r="BQ1117" s="47"/>
      <c r="BR1117" s="47"/>
      <c r="BS1117" s="47"/>
      <c r="BT1117" s="47"/>
      <c r="BU1117" s="47"/>
      <c r="BV1117" s="47"/>
      <c r="BW1117" s="47"/>
      <c r="BX1117" s="47"/>
      <c r="BY1117" s="47"/>
      <c r="BZ1117" s="47"/>
      <c r="CA1117" s="47"/>
      <c r="CB1117" s="47"/>
      <c r="CC1117" s="47"/>
      <c r="CD1117" s="47"/>
      <c r="CE1117" s="47"/>
      <c r="CF1117" s="47"/>
      <c r="CG1117" s="47"/>
      <c r="CH1117" s="47"/>
      <c r="CI1117" s="47"/>
      <c r="CJ1117" s="47"/>
      <c r="CK1117" s="47"/>
      <c r="CL1117" s="47"/>
    </row>
    <row r="1118" spans="1:90" ht="14.25">
      <c r="A1118" s="167"/>
      <c r="B1118" s="50"/>
      <c r="C1118" s="50"/>
      <c r="D1118" s="50"/>
      <c r="E1118" s="50"/>
      <c r="F1118" s="50"/>
      <c r="G1118" s="50"/>
      <c r="H1118" s="50"/>
      <c r="I1118" s="50"/>
      <c r="J1118" s="50"/>
      <c r="K1118" s="50"/>
      <c r="L1118" s="50"/>
      <c r="M1118" s="50"/>
      <c r="N1118" s="50"/>
      <c r="O1118" s="50"/>
      <c r="P1118" s="50"/>
      <c r="Q1118" s="50"/>
      <c r="R1118" s="50"/>
      <c r="S1118" s="50"/>
      <c r="T1118" s="50"/>
      <c r="U1118" s="50"/>
      <c r="V1118" s="50"/>
      <c r="W1118" s="50"/>
      <c r="X1118" s="50"/>
      <c r="Y1118" s="50"/>
      <c r="Z1118" s="50"/>
      <c r="AA1118" s="50"/>
      <c r="AB1118" s="50"/>
      <c r="AD1118" s="50"/>
      <c r="AE1118" s="50"/>
      <c r="AF1118" s="50"/>
      <c r="AG1118" s="50"/>
      <c r="AH1118" s="50"/>
      <c r="AI1118" s="50"/>
      <c r="AJ1118" s="50"/>
      <c r="AK1118" s="50"/>
      <c r="AL1118" s="50"/>
      <c r="AM1118" s="50"/>
      <c r="AN1118" s="50"/>
      <c r="AO1118" s="50"/>
      <c r="AP1118" s="50"/>
      <c r="AQ1118" s="47"/>
      <c r="AR1118" s="47"/>
      <c r="AS1118" s="47"/>
      <c r="AT1118" s="47"/>
      <c r="AU1118" s="47"/>
      <c r="AV1118" s="47"/>
      <c r="AW1118" s="47"/>
      <c r="AX1118" s="47"/>
      <c r="AY1118" s="47"/>
      <c r="AZ1118" s="47"/>
      <c r="BA1118" s="47"/>
      <c r="BB1118" s="47"/>
      <c r="BC1118" s="47"/>
      <c r="BD1118" s="47"/>
      <c r="BE1118" s="47"/>
      <c r="BF1118" s="47"/>
      <c r="BG1118" s="47"/>
      <c r="BH1118" s="47"/>
      <c r="BI1118" s="47"/>
      <c r="BJ1118" s="47"/>
      <c r="BK1118" s="47"/>
      <c r="BL1118" s="47"/>
      <c r="BM1118" s="47"/>
      <c r="BN1118" s="47"/>
      <c r="BO1118" s="47"/>
      <c r="BP1118" s="47"/>
      <c r="BQ1118" s="47"/>
      <c r="BR1118" s="47"/>
      <c r="BS1118" s="47"/>
      <c r="BT1118" s="47"/>
      <c r="BU1118" s="47"/>
      <c r="BV1118" s="47"/>
      <c r="BW1118" s="47"/>
      <c r="BX1118" s="47"/>
      <c r="BY1118" s="47"/>
      <c r="BZ1118" s="47"/>
      <c r="CA1118" s="47"/>
      <c r="CB1118" s="47"/>
      <c r="CC1118" s="47"/>
      <c r="CD1118" s="47"/>
      <c r="CE1118" s="47"/>
      <c r="CF1118" s="47"/>
      <c r="CG1118" s="47"/>
      <c r="CH1118" s="47"/>
      <c r="CI1118" s="47"/>
      <c r="CJ1118" s="47"/>
      <c r="CK1118" s="47"/>
      <c r="CL1118" s="47"/>
    </row>
    <row r="1119" spans="1:90" ht="14.25">
      <c r="A1119" s="167"/>
      <c r="B1119" s="50"/>
      <c r="C1119" s="50"/>
      <c r="D1119" s="50"/>
      <c r="E1119" s="50"/>
      <c r="F1119" s="50"/>
      <c r="G1119" s="50"/>
      <c r="H1119" s="50"/>
      <c r="I1119" s="50"/>
      <c r="J1119" s="50"/>
      <c r="K1119" s="50"/>
      <c r="L1119" s="50"/>
      <c r="M1119" s="50"/>
      <c r="N1119" s="50"/>
      <c r="O1119" s="50"/>
      <c r="P1119" s="50"/>
      <c r="Q1119" s="50"/>
      <c r="R1119" s="50"/>
      <c r="S1119" s="50"/>
      <c r="T1119" s="50"/>
      <c r="U1119" s="50"/>
      <c r="V1119" s="50"/>
      <c r="W1119" s="50"/>
      <c r="X1119" s="50"/>
      <c r="Y1119" s="50"/>
      <c r="Z1119" s="50"/>
      <c r="AA1119" s="50"/>
      <c r="AB1119" s="50"/>
      <c r="AD1119" s="50"/>
      <c r="AE1119" s="50"/>
      <c r="AF1119" s="50"/>
      <c r="AG1119" s="50"/>
      <c r="AH1119" s="50"/>
      <c r="AI1119" s="50"/>
      <c r="AJ1119" s="50"/>
      <c r="AK1119" s="50"/>
      <c r="AL1119" s="50"/>
      <c r="AM1119" s="50"/>
      <c r="AN1119" s="50"/>
      <c r="AO1119" s="50"/>
      <c r="AP1119" s="50"/>
      <c r="AQ1119" s="47"/>
      <c r="AR1119" s="47"/>
      <c r="AS1119" s="47"/>
      <c r="AT1119" s="47"/>
      <c r="AU1119" s="47"/>
      <c r="AV1119" s="47"/>
      <c r="AW1119" s="47"/>
      <c r="AX1119" s="47"/>
      <c r="AY1119" s="47"/>
      <c r="AZ1119" s="47"/>
      <c r="BA1119" s="47"/>
      <c r="BB1119" s="47"/>
      <c r="BC1119" s="47"/>
      <c r="BD1119" s="47"/>
      <c r="BE1119" s="47"/>
      <c r="BF1119" s="47"/>
      <c r="BG1119" s="47"/>
      <c r="BH1119" s="47"/>
      <c r="BI1119" s="47"/>
      <c r="BJ1119" s="47"/>
      <c r="BK1119" s="47"/>
      <c r="BL1119" s="47"/>
      <c r="BM1119" s="47"/>
      <c r="BN1119" s="47"/>
      <c r="BO1119" s="47"/>
      <c r="BP1119" s="47"/>
      <c r="BQ1119" s="47"/>
      <c r="BR1119" s="47"/>
      <c r="BS1119" s="47"/>
      <c r="BT1119" s="47"/>
      <c r="BU1119" s="47"/>
      <c r="BV1119" s="47"/>
      <c r="BW1119" s="47"/>
      <c r="BX1119" s="47"/>
      <c r="BY1119" s="47"/>
      <c r="BZ1119" s="47"/>
      <c r="CA1119" s="47"/>
      <c r="CB1119" s="47"/>
      <c r="CC1119" s="47"/>
      <c r="CD1119" s="47"/>
      <c r="CE1119" s="47"/>
      <c r="CF1119" s="47"/>
      <c r="CG1119" s="47"/>
      <c r="CH1119" s="47"/>
      <c r="CI1119" s="47"/>
      <c r="CJ1119" s="47"/>
      <c r="CK1119" s="47"/>
      <c r="CL1119" s="47"/>
    </row>
    <row r="1120" spans="1:90" ht="14.25">
      <c r="A1120" s="167"/>
      <c r="B1120" s="50"/>
      <c r="C1120" s="50"/>
      <c r="D1120" s="50"/>
      <c r="E1120" s="50"/>
      <c r="F1120" s="50"/>
      <c r="G1120" s="50"/>
      <c r="H1120" s="50"/>
      <c r="I1120" s="50"/>
      <c r="J1120" s="50"/>
      <c r="K1120" s="50"/>
      <c r="L1120" s="50"/>
      <c r="M1120" s="50"/>
      <c r="N1120" s="50"/>
      <c r="O1120" s="50"/>
      <c r="P1120" s="50"/>
      <c r="Q1120" s="50"/>
      <c r="R1120" s="50"/>
      <c r="S1120" s="50"/>
      <c r="T1120" s="50"/>
      <c r="U1120" s="50"/>
      <c r="V1120" s="50"/>
      <c r="W1120" s="50"/>
      <c r="X1120" s="50"/>
      <c r="Y1120" s="50"/>
      <c r="Z1120" s="50"/>
      <c r="AA1120" s="50"/>
      <c r="AB1120" s="50"/>
      <c r="AD1120" s="50"/>
      <c r="AE1120" s="50"/>
      <c r="AF1120" s="50"/>
      <c r="AG1120" s="50"/>
      <c r="AH1120" s="50"/>
      <c r="AI1120" s="50"/>
      <c r="AJ1120" s="50"/>
      <c r="AK1120" s="50"/>
      <c r="AL1120" s="50"/>
      <c r="AM1120" s="50"/>
      <c r="AN1120" s="50"/>
      <c r="AO1120" s="50"/>
      <c r="AP1120" s="50"/>
      <c r="AQ1120" s="47"/>
      <c r="AR1120" s="47"/>
      <c r="AS1120" s="47"/>
      <c r="AT1120" s="47"/>
      <c r="AU1120" s="47"/>
      <c r="AV1120" s="47"/>
      <c r="AW1120" s="47"/>
      <c r="AX1120" s="47"/>
      <c r="AY1120" s="47"/>
      <c r="AZ1120" s="47"/>
      <c r="BA1120" s="47"/>
      <c r="BB1120" s="47"/>
      <c r="BC1120" s="47"/>
      <c r="BD1120" s="47"/>
      <c r="BE1120" s="47"/>
      <c r="BF1120" s="47"/>
      <c r="BG1120" s="47"/>
      <c r="BH1120" s="47"/>
      <c r="BI1120" s="47"/>
      <c r="BJ1120" s="47"/>
      <c r="BK1120" s="47"/>
      <c r="BL1120" s="47"/>
      <c r="BM1120" s="47"/>
      <c r="BN1120" s="47"/>
      <c r="BO1120" s="47"/>
      <c r="BP1120" s="47"/>
      <c r="BQ1120" s="47"/>
      <c r="BR1120" s="47"/>
      <c r="BS1120" s="47"/>
      <c r="BT1120" s="47"/>
      <c r="BU1120" s="47"/>
      <c r="BV1120" s="47"/>
      <c r="BW1120" s="47"/>
      <c r="BX1120" s="47"/>
      <c r="BY1120" s="47"/>
      <c r="BZ1120" s="47"/>
      <c r="CA1120" s="47"/>
      <c r="CB1120" s="47"/>
      <c r="CC1120" s="47"/>
      <c r="CD1120" s="47"/>
      <c r="CE1120" s="47"/>
      <c r="CF1120" s="47"/>
      <c r="CG1120" s="47"/>
      <c r="CH1120" s="47"/>
      <c r="CI1120" s="47"/>
      <c r="CJ1120" s="47"/>
      <c r="CK1120" s="47"/>
      <c r="CL1120" s="47"/>
    </row>
    <row r="1121" spans="1:90" ht="14.25">
      <c r="A1121" s="167"/>
      <c r="B1121" s="50"/>
      <c r="C1121" s="50"/>
      <c r="D1121" s="50"/>
      <c r="E1121" s="50"/>
      <c r="F1121" s="50"/>
      <c r="G1121" s="50"/>
      <c r="H1121" s="50"/>
      <c r="I1121" s="50"/>
      <c r="J1121" s="50"/>
      <c r="K1121" s="50"/>
      <c r="L1121" s="50"/>
      <c r="M1121" s="50"/>
      <c r="N1121" s="50"/>
      <c r="O1121" s="50"/>
      <c r="P1121" s="50"/>
      <c r="Q1121" s="50"/>
      <c r="R1121" s="50"/>
      <c r="S1121" s="50"/>
      <c r="T1121" s="50"/>
      <c r="U1121" s="50"/>
      <c r="V1121" s="50"/>
      <c r="W1121" s="50"/>
      <c r="X1121" s="50"/>
      <c r="Y1121" s="50"/>
      <c r="Z1121" s="50"/>
      <c r="AA1121" s="50"/>
      <c r="AB1121" s="50"/>
      <c r="AD1121" s="50"/>
      <c r="AE1121" s="50"/>
      <c r="AF1121" s="50"/>
      <c r="AG1121" s="50"/>
      <c r="AH1121" s="50"/>
      <c r="AI1121" s="50"/>
      <c r="AJ1121" s="50"/>
      <c r="AK1121" s="50"/>
      <c r="AL1121" s="50"/>
      <c r="AM1121" s="50"/>
      <c r="AN1121" s="50"/>
      <c r="AO1121" s="50"/>
      <c r="AP1121" s="50"/>
      <c r="AQ1121" s="47"/>
      <c r="AR1121" s="47"/>
      <c r="AS1121" s="47"/>
      <c r="AT1121" s="47"/>
      <c r="AU1121" s="47"/>
      <c r="AV1121" s="47"/>
      <c r="AW1121" s="47"/>
      <c r="AX1121" s="47"/>
      <c r="AY1121" s="47"/>
      <c r="AZ1121" s="47"/>
      <c r="BA1121" s="47"/>
      <c r="BB1121" s="47"/>
      <c r="BC1121" s="47"/>
      <c r="BD1121" s="47"/>
      <c r="BE1121" s="47"/>
      <c r="BF1121" s="47"/>
      <c r="BG1121" s="47"/>
      <c r="BH1121" s="47"/>
      <c r="BI1121" s="47"/>
      <c r="BJ1121" s="47"/>
      <c r="BK1121" s="47"/>
      <c r="BL1121" s="47"/>
      <c r="BM1121" s="47"/>
      <c r="BN1121" s="47"/>
      <c r="BO1121" s="47"/>
      <c r="BP1121" s="47"/>
      <c r="BQ1121" s="47"/>
      <c r="BR1121" s="47"/>
      <c r="BS1121" s="47"/>
      <c r="BT1121" s="47"/>
      <c r="BU1121" s="47"/>
      <c r="BV1121" s="47"/>
      <c r="BW1121" s="47"/>
      <c r="BX1121" s="47"/>
      <c r="BY1121" s="47"/>
      <c r="BZ1121" s="47"/>
      <c r="CA1121" s="47"/>
      <c r="CB1121" s="47"/>
      <c r="CC1121" s="47"/>
      <c r="CD1121" s="47"/>
      <c r="CE1121" s="47"/>
      <c r="CF1121" s="47"/>
      <c r="CG1121" s="47"/>
      <c r="CH1121" s="47"/>
      <c r="CI1121" s="47"/>
      <c r="CJ1121" s="47"/>
      <c r="CK1121" s="47"/>
      <c r="CL1121" s="47"/>
    </row>
    <row r="1122" spans="1:90" ht="14.25">
      <c r="A1122" s="167"/>
      <c r="B1122" s="50"/>
      <c r="C1122" s="50"/>
      <c r="D1122" s="50"/>
      <c r="E1122" s="50"/>
      <c r="F1122" s="50"/>
      <c r="G1122" s="50"/>
      <c r="H1122" s="50"/>
      <c r="I1122" s="50"/>
      <c r="J1122" s="50"/>
      <c r="K1122" s="50"/>
      <c r="L1122" s="50"/>
      <c r="M1122" s="50"/>
      <c r="N1122" s="50"/>
      <c r="O1122" s="50"/>
      <c r="P1122" s="50"/>
      <c r="Q1122" s="50"/>
      <c r="R1122" s="50"/>
      <c r="S1122" s="50"/>
      <c r="T1122" s="50"/>
      <c r="U1122" s="50"/>
      <c r="V1122" s="50"/>
      <c r="W1122" s="50"/>
      <c r="X1122" s="50"/>
      <c r="Y1122" s="50"/>
      <c r="Z1122" s="50"/>
      <c r="AA1122" s="50"/>
      <c r="AB1122" s="50"/>
      <c r="AD1122" s="50"/>
      <c r="AE1122" s="50"/>
      <c r="AF1122" s="50"/>
      <c r="AG1122" s="50"/>
      <c r="AH1122" s="50"/>
      <c r="AI1122" s="50"/>
      <c r="AJ1122" s="50"/>
      <c r="AK1122" s="50"/>
      <c r="AL1122" s="50"/>
      <c r="AM1122" s="50"/>
      <c r="AN1122" s="50"/>
      <c r="AO1122" s="50"/>
      <c r="AP1122" s="50"/>
      <c r="AQ1122" s="47"/>
      <c r="AR1122" s="47"/>
      <c r="AS1122" s="47"/>
      <c r="AT1122" s="47"/>
      <c r="AU1122" s="47"/>
      <c r="AV1122" s="47"/>
      <c r="AW1122" s="47"/>
      <c r="AX1122" s="47"/>
      <c r="AY1122" s="47"/>
      <c r="AZ1122" s="47"/>
      <c r="BA1122" s="47"/>
      <c r="BB1122" s="47"/>
      <c r="BC1122" s="47"/>
      <c r="BD1122" s="47"/>
      <c r="BE1122" s="47"/>
      <c r="BF1122" s="47"/>
      <c r="BG1122" s="47"/>
      <c r="BH1122" s="47"/>
      <c r="BI1122" s="47"/>
      <c r="BJ1122" s="47"/>
      <c r="BK1122" s="47"/>
      <c r="BL1122" s="47"/>
      <c r="BM1122" s="47"/>
      <c r="BN1122" s="47"/>
      <c r="BO1122" s="47"/>
      <c r="BP1122" s="47"/>
      <c r="BQ1122" s="47"/>
      <c r="BR1122" s="47"/>
      <c r="BS1122" s="47"/>
      <c r="BT1122" s="47"/>
      <c r="BU1122" s="47"/>
      <c r="BV1122" s="47"/>
      <c r="BW1122" s="47"/>
      <c r="BX1122" s="47"/>
      <c r="BY1122" s="47"/>
      <c r="BZ1122" s="47"/>
      <c r="CA1122" s="47"/>
      <c r="CB1122" s="47"/>
      <c r="CC1122" s="47"/>
      <c r="CD1122" s="47"/>
      <c r="CE1122" s="47"/>
      <c r="CF1122" s="47"/>
      <c r="CG1122" s="47"/>
      <c r="CH1122" s="47"/>
      <c r="CI1122" s="47"/>
      <c r="CJ1122" s="47"/>
      <c r="CK1122" s="47"/>
      <c r="CL1122" s="47"/>
    </row>
    <row r="1123" spans="1:90" ht="14.25">
      <c r="A1123" s="167"/>
      <c r="B1123" s="50"/>
      <c r="C1123" s="50"/>
      <c r="D1123" s="50"/>
      <c r="E1123" s="50"/>
      <c r="F1123" s="50"/>
      <c r="G1123" s="50"/>
      <c r="H1123" s="50"/>
      <c r="I1123" s="50"/>
      <c r="J1123" s="50"/>
      <c r="K1123" s="50"/>
      <c r="L1123" s="50"/>
      <c r="M1123" s="50"/>
      <c r="N1123" s="50"/>
      <c r="O1123" s="50"/>
      <c r="P1123" s="50"/>
      <c r="Q1123" s="50"/>
      <c r="R1123" s="50"/>
      <c r="S1123" s="50"/>
      <c r="T1123" s="50"/>
      <c r="U1123" s="50"/>
      <c r="V1123" s="50"/>
      <c r="W1123" s="50"/>
      <c r="X1123" s="50"/>
      <c r="Y1123" s="50"/>
      <c r="Z1123" s="50"/>
      <c r="AA1123" s="50"/>
      <c r="AB1123" s="50"/>
      <c r="AD1123" s="50"/>
      <c r="AE1123" s="50"/>
      <c r="AF1123" s="50"/>
      <c r="AG1123" s="50"/>
      <c r="AH1123" s="50"/>
      <c r="AI1123" s="50"/>
      <c r="AJ1123" s="50"/>
      <c r="AK1123" s="50"/>
      <c r="AL1123" s="50"/>
      <c r="AM1123" s="50"/>
      <c r="AN1123" s="50"/>
      <c r="AO1123" s="50"/>
      <c r="AP1123" s="50"/>
      <c r="AQ1123" s="47"/>
      <c r="AR1123" s="47"/>
      <c r="AS1123" s="47"/>
      <c r="AT1123" s="47"/>
      <c r="AU1123" s="47"/>
      <c r="AV1123" s="47"/>
      <c r="AW1123" s="47"/>
      <c r="AX1123" s="47"/>
      <c r="AY1123" s="47"/>
      <c r="AZ1123" s="47"/>
      <c r="BA1123" s="47"/>
      <c r="BB1123" s="47"/>
      <c r="BC1123" s="47"/>
      <c r="BD1123" s="47"/>
      <c r="BE1123" s="47"/>
      <c r="BF1123" s="47"/>
      <c r="BG1123" s="47"/>
      <c r="BH1123" s="47"/>
      <c r="BI1123" s="47"/>
      <c r="BJ1123" s="47"/>
      <c r="BK1123" s="47"/>
      <c r="BL1123" s="47"/>
      <c r="BM1123" s="47"/>
      <c r="BN1123" s="47"/>
      <c r="BO1123" s="47"/>
      <c r="BP1123" s="47"/>
      <c r="BQ1123" s="47"/>
      <c r="BR1123" s="47"/>
      <c r="BS1123" s="47"/>
      <c r="BT1123" s="47"/>
      <c r="BU1123" s="47"/>
      <c r="BV1123" s="47"/>
      <c r="BW1123" s="47"/>
      <c r="BX1123" s="47"/>
      <c r="BY1123" s="47"/>
      <c r="BZ1123" s="47"/>
      <c r="CA1123" s="47"/>
      <c r="CB1123" s="47"/>
      <c r="CC1123" s="47"/>
      <c r="CD1123" s="47"/>
      <c r="CE1123" s="47"/>
      <c r="CF1123" s="47"/>
      <c r="CG1123" s="47"/>
      <c r="CH1123" s="47"/>
      <c r="CI1123" s="47"/>
      <c r="CJ1123" s="47"/>
      <c r="CK1123" s="47"/>
      <c r="CL1123" s="47"/>
    </row>
    <row r="1124" spans="1:90" ht="14.25">
      <c r="A1124" s="167"/>
      <c r="B1124" s="50"/>
      <c r="C1124" s="50"/>
      <c r="D1124" s="50"/>
      <c r="E1124" s="50"/>
      <c r="F1124" s="50"/>
      <c r="G1124" s="50"/>
      <c r="H1124" s="50"/>
      <c r="I1124" s="50"/>
      <c r="J1124" s="50"/>
      <c r="K1124" s="50"/>
      <c r="L1124" s="50"/>
      <c r="M1124" s="50"/>
      <c r="N1124" s="50"/>
      <c r="O1124" s="50"/>
      <c r="P1124" s="50"/>
      <c r="Q1124" s="50"/>
      <c r="R1124" s="50"/>
      <c r="S1124" s="50"/>
      <c r="T1124" s="50"/>
      <c r="U1124" s="50"/>
      <c r="V1124" s="50"/>
      <c r="W1124" s="50"/>
      <c r="X1124" s="50"/>
      <c r="Y1124" s="50"/>
      <c r="Z1124" s="50"/>
      <c r="AA1124" s="50"/>
      <c r="AB1124" s="50"/>
      <c r="AD1124" s="50"/>
      <c r="AE1124" s="50"/>
      <c r="AF1124" s="50"/>
      <c r="AG1124" s="50"/>
      <c r="AH1124" s="50"/>
      <c r="AI1124" s="50"/>
      <c r="AJ1124" s="50"/>
      <c r="AK1124" s="50"/>
      <c r="AL1124" s="50"/>
      <c r="AM1124" s="50"/>
      <c r="AN1124" s="50"/>
      <c r="AO1124" s="50"/>
      <c r="AP1124" s="50"/>
      <c r="AQ1124" s="47"/>
      <c r="AR1124" s="47"/>
      <c r="AS1124" s="47"/>
      <c r="AT1124" s="47"/>
      <c r="AU1124" s="47"/>
      <c r="AV1124" s="47"/>
      <c r="AW1124" s="47"/>
      <c r="AX1124" s="47"/>
      <c r="AY1124" s="47"/>
      <c r="AZ1124" s="47"/>
      <c r="BA1124" s="47"/>
      <c r="BB1124" s="47"/>
      <c r="BC1124" s="47"/>
      <c r="BD1124" s="47"/>
      <c r="BE1124" s="47"/>
      <c r="BF1124" s="47"/>
      <c r="BG1124" s="47"/>
      <c r="BH1124" s="47"/>
      <c r="BI1124" s="47"/>
      <c r="BJ1124" s="47"/>
      <c r="BK1124" s="47"/>
      <c r="BL1124" s="47"/>
      <c r="BM1124" s="47"/>
      <c r="BN1124" s="47"/>
      <c r="BO1124" s="47"/>
      <c r="BP1124" s="47"/>
      <c r="BQ1124" s="47"/>
      <c r="BR1124" s="47"/>
      <c r="BS1124" s="47"/>
      <c r="BT1124" s="47"/>
      <c r="BU1124" s="47"/>
      <c r="BV1124" s="47"/>
      <c r="BW1124" s="47"/>
      <c r="BX1124" s="47"/>
      <c r="BY1124" s="47"/>
      <c r="BZ1124" s="47"/>
      <c r="CA1124" s="47"/>
      <c r="CB1124" s="47"/>
      <c r="CC1124" s="47"/>
      <c r="CD1124" s="47"/>
      <c r="CE1124" s="47"/>
      <c r="CF1124" s="47"/>
      <c r="CG1124" s="47"/>
      <c r="CH1124" s="47"/>
      <c r="CI1124" s="47"/>
      <c r="CJ1124" s="47"/>
      <c r="CK1124" s="47"/>
      <c r="CL1124" s="47"/>
    </row>
    <row r="1125" spans="1:90" ht="14.25">
      <c r="A1125" s="167"/>
      <c r="B1125" s="50"/>
      <c r="C1125" s="50"/>
      <c r="D1125" s="50"/>
      <c r="E1125" s="50"/>
      <c r="F1125" s="50"/>
      <c r="G1125" s="50"/>
      <c r="H1125" s="50"/>
      <c r="I1125" s="50"/>
      <c r="J1125" s="50"/>
      <c r="K1125" s="50"/>
      <c r="L1125" s="50"/>
      <c r="M1125" s="50"/>
      <c r="N1125" s="50"/>
      <c r="O1125" s="50"/>
      <c r="P1125" s="50"/>
      <c r="Q1125" s="50"/>
      <c r="R1125" s="50"/>
      <c r="S1125" s="50"/>
      <c r="T1125" s="50"/>
      <c r="U1125" s="50"/>
      <c r="V1125" s="50"/>
      <c r="W1125" s="50"/>
      <c r="X1125" s="50"/>
      <c r="Y1125" s="50"/>
      <c r="Z1125" s="50"/>
      <c r="AA1125" s="50"/>
      <c r="AB1125" s="50"/>
      <c r="AD1125" s="50"/>
      <c r="AE1125" s="50"/>
      <c r="AF1125" s="50"/>
      <c r="AG1125" s="50"/>
      <c r="AH1125" s="50"/>
      <c r="AI1125" s="50"/>
      <c r="AJ1125" s="50"/>
      <c r="AK1125" s="50"/>
      <c r="AL1125" s="50"/>
      <c r="AM1125" s="50"/>
      <c r="AN1125" s="50"/>
      <c r="AO1125" s="50"/>
      <c r="AP1125" s="50"/>
      <c r="AQ1125" s="47"/>
      <c r="AR1125" s="47"/>
      <c r="AS1125" s="47"/>
      <c r="AT1125" s="47"/>
      <c r="AU1125" s="47"/>
      <c r="AV1125" s="47"/>
      <c r="AW1125" s="47"/>
      <c r="AX1125" s="47"/>
      <c r="AY1125" s="47"/>
      <c r="AZ1125" s="47"/>
      <c r="BA1125" s="47"/>
      <c r="BB1125" s="47"/>
      <c r="BC1125" s="47"/>
      <c r="BD1125" s="47"/>
      <c r="BE1125" s="47"/>
      <c r="BF1125" s="47"/>
      <c r="BG1125" s="47"/>
      <c r="BH1125" s="47"/>
      <c r="BI1125" s="47"/>
      <c r="BJ1125" s="47"/>
      <c r="BK1125" s="47"/>
      <c r="BL1125" s="47"/>
      <c r="BM1125" s="47"/>
      <c r="BN1125" s="47"/>
      <c r="BO1125" s="47"/>
      <c r="BP1125" s="47"/>
      <c r="BQ1125" s="47"/>
      <c r="BR1125" s="47"/>
      <c r="BS1125" s="47"/>
      <c r="BT1125" s="47"/>
      <c r="BU1125" s="47"/>
      <c r="BV1125" s="47"/>
      <c r="BW1125" s="47"/>
      <c r="BX1125" s="47"/>
      <c r="BY1125" s="47"/>
      <c r="BZ1125" s="47"/>
      <c r="CA1125" s="47"/>
      <c r="CB1125" s="47"/>
      <c r="CC1125" s="47"/>
      <c r="CD1125" s="47"/>
      <c r="CE1125" s="47"/>
      <c r="CF1125" s="47"/>
      <c r="CG1125" s="47"/>
      <c r="CH1125" s="47"/>
      <c r="CI1125" s="47"/>
      <c r="CJ1125" s="47"/>
      <c r="CK1125" s="47"/>
      <c r="CL1125" s="47"/>
    </row>
    <row r="1126" spans="1:90" ht="14.25">
      <c r="A1126" s="167"/>
      <c r="B1126" s="50"/>
      <c r="C1126" s="50"/>
      <c r="D1126" s="50"/>
      <c r="E1126" s="50"/>
      <c r="F1126" s="50"/>
      <c r="G1126" s="50"/>
      <c r="H1126" s="50"/>
      <c r="I1126" s="50"/>
      <c r="J1126" s="50"/>
      <c r="K1126" s="50"/>
      <c r="L1126" s="50"/>
      <c r="M1126" s="50"/>
      <c r="N1126" s="50"/>
      <c r="O1126" s="50"/>
      <c r="P1126" s="50"/>
      <c r="Q1126" s="50"/>
      <c r="R1126" s="50"/>
      <c r="S1126" s="50"/>
      <c r="T1126" s="50"/>
      <c r="U1126" s="50"/>
      <c r="V1126" s="50"/>
      <c r="W1126" s="50"/>
      <c r="X1126" s="50"/>
      <c r="Y1126" s="50"/>
      <c r="Z1126" s="50"/>
      <c r="AA1126" s="50"/>
      <c r="AB1126" s="50"/>
      <c r="AD1126" s="50"/>
      <c r="AE1126" s="50"/>
      <c r="AF1126" s="50"/>
      <c r="AG1126" s="50"/>
      <c r="AH1126" s="50"/>
      <c r="AI1126" s="50"/>
      <c r="AJ1126" s="50"/>
      <c r="AK1126" s="50"/>
      <c r="AL1126" s="50"/>
      <c r="AM1126" s="50"/>
      <c r="AN1126" s="50"/>
      <c r="AO1126" s="50"/>
      <c r="AP1126" s="50"/>
      <c r="AQ1126" s="47"/>
      <c r="AR1126" s="47"/>
      <c r="AS1126" s="47"/>
      <c r="AT1126" s="47"/>
      <c r="AU1126" s="47"/>
      <c r="AV1126" s="47"/>
      <c r="AW1126" s="47"/>
      <c r="AX1126" s="47"/>
      <c r="AY1126" s="47"/>
      <c r="AZ1126" s="47"/>
      <c r="BA1126" s="47"/>
      <c r="BB1126" s="47"/>
      <c r="BC1126" s="47"/>
      <c r="BD1126" s="47"/>
      <c r="BE1126" s="47"/>
      <c r="BF1126" s="47"/>
      <c r="BG1126" s="47"/>
      <c r="BH1126" s="47"/>
      <c r="BI1126" s="47"/>
      <c r="BJ1126" s="47"/>
      <c r="BK1126" s="47"/>
      <c r="BL1126" s="47"/>
      <c r="BM1126" s="47"/>
      <c r="BN1126" s="47"/>
      <c r="BO1126" s="47"/>
      <c r="BP1126" s="47"/>
      <c r="BQ1126" s="47"/>
      <c r="BR1126" s="47"/>
      <c r="BS1126" s="47"/>
      <c r="BT1126" s="47"/>
      <c r="BU1126" s="47"/>
      <c r="BV1126" s="47"/>
      <c r="BW1126" s="47"/>
      <c r="BX1126" s="47"/>
      <c r="BY1126" s="47"/>
      <c r="BZ1126" s="47"/>
      <c r="CA1126" s="47"/>
      <c r="CB1126" s="47"/>
      <c r="CC1126" s="47"/>
      <c r="CD1126" s="47"/>
      <c r="CE1126" s="47"/>
      <c r="CF1126" s="47"/>
      <c r="CG1126" s="47"/>
      <c r="CH1126" s="47"/>
      <c r="CI1126" s="47"/>
      <c r="CJ1126" s="47"/>
      <c r="CK1126" s="47"/>
      <c r="CL1126" s="47"/>
    </row>
    <row r="1127" spans="1:90" ht="14.25">
      <c r="A1127" s="167"/>
      <c r="B1127" s="50"/>
      <c r="C1127" s="50"/>
      <c r="D1127" s="50"/>
      <c r="E1127" s="50"/>
      <c r="F1127" s="50"/>
      <c r="G1127" s="50"/>
      <c r="H1127" s="50"/>
      <c r="I1127" s="50"/>
      <c r="J1127" s="50"/>
      <c r="K1127" s="50"/>
      <c r="L1127" s="50"/>
      <c r="M1127" s="50"/>
      <c r="N1127" s="50"/>
      <c r="O1127" s="50"/>
      <c r="P1127" s="50"/>
      <c r="Q1127" s="50"/>
      <c r="R1127" s="50"/>
      <c r="S1127" s="50"/>
      <c r="T1127" s="50"/>
      <c r="U1127" s="50"/>
      <c r="V1127" s="50"/>
      <c r="W1127" s="50"/>
      <c r="X1127" s="50"/>
      <c r="Y1127" s="50"/>
      <c r="Z1127" s="50"/>
      <c r="AA1127" s="50"/>
      <c r="AB1127" s="50"/>
      <c r="AD1127" s="50"/>
      <c r="AE1127" s="50"/>
      <c r="AF1127" s="50"/>
      <c r="AG1127" s="50"/>
      <c r="AH1127" s="50"/>
      <c r="AI1127" s="50"/>
      <c r="AJ1127" s="50"/>
      <c r="AK1127" s="50"/>
      <c r="AL1127" s="50"/>
      <c r="AM1127" s="50"/>
      <c r="AN1127" s="50"/>
      <c r="AO1127" s="50"/>
      <c r="AP1127" s="50"/>
      <c r="AQ1127" s="47"/>
      <c r="AR1127" s="47"/>
      <c r="AS1127" s="47"/>
      <c r="AT1127" s="47"/>
      <c r="AU1127" s="47"/>
      <c r="AV1127" s="47"/>
      <c r="AW1127" s="47"/>
      <c r="AX1127" s="47"/>
      <c r="AY1127" s="47"/>
      <c r="AZ1127" s="47"/>
      <c r="BA1127" s="47"/>
      <c r="BB1127" s="47"/>
      <c r="BC1127" s="47"/>
      <c r="BD1127" s="47"/>
      <c r="BE1127" s="47"/>
      <c r="BF1127" s="47"/>
      <c r="BG1127" s="47"/>
      <c r="BH1127" s="47"/>
      <c r="BI1127" s="47"/>
      <c r="BJ1127" s="47"/>
      <c r="BK1127" s="47"/>
      <c r="BL1127" s="47"/>
      <c r="BM1127" s="47"/>
      <c r="BN1127" s="47"/>
      <c r="BO1127" s="47"/>
      <c r="BP1127" s="47"/>
      <c r="BQ1127" s="47"/>
      <c r="BR1127" s="47"/>
      <c r="BS1127" s="47"/>
      <c r="BT1127" s="47"/>
      <c r="BU1127" s="47"/>
      <c r="BV1127" s="47"/>
      <c r="BW1127" s="47"/>
      <c r="BX1127" s="47"/>
      <c r="BY1127" s="47"/>
      <c r="BZ1127" s="47"/>
      <c r="CA1127" s="47"/>
      <c r="CB1127" s="47"/>
      <c r="CC1127" s="47"/>
      <c r="CD1127" s="47"/>
      <c r="CE1127" s="47"/>
      <c r="CF1127" s="47"/>
      <c r="CG1127" s="47"/>
      <c r="CH1127" s="47"/>
      <c r="CI1127" s="47"/>
      <c r="CJ1127" s="47"/>
      <c r="CK1127" s="47"/>
      <c r="CL1127" s="47"/>
    </row>
    <row r="1128" spans="1:90" ht="14.25">
      <c r="A1128" s="167"/>
      <c r="B1128" s="50"/>
      <c r="C1128" s="50"/>
      <c r="D1128" s="50"/>
      <c r="E1128" s="50"/>
      <c r="F1128" s="50"/>
      <c r="G1128" s="50"/>
      <c r="H1128" s="50"/>
      <c r="I1128" s="50"/>
      <c r="J1128" s="50"/>
      <c r="K1128" s="50"/>
      <c r="L1128" s="50"/>
      <c r="M1128" s="50"/>
      <c r="N1128" s="50"/>
      <c r="O1128" s="50"/>
      <c r="P1128" s="50"/>
      <c r="Q1128" s="50"/>
      <c r="R1128" s="50"/>
      <c r="S1128" s="50"/>
      <c r="T1128" s="50"/>
      <c r="U1128" s="50"/>
      <c r="V1128" s="50"/>
      <c r="W1128" s="50"/>
      <c r="X1128" s="50"/>
      <c r="Y1128" s="50"/>
      <c r="Z1128" s="50"/>
      <c r="AA1128" s="50"/>
      <c r="AB1128" s="50"/>
      <c r="AD1128" s="50"/>
      <c r="AE1128" s="50"/>
      <c r="AF1128" s="50"/>
      <c r="AG1128" s="50"/>
      <c r="AH1128" s="50"/>
      <c r="AI1128" s="50"/>
      <c r="AJ1128" s="50"/>
      <c r="AK1128" s="50"/>
      <c r="AL1128" s="50"/>
      <c r="AM1128" s="50"/>
      <c r="AN1128" s="50"/>
      <c r="AO1128" s="50"/>
      <c r="AP1128" s="50"/>
      <c r="AQ1128" s="47"/>
      <c r="AR1128" s="47"/>
      <c r="AS1128" s="47"/>
      <c r="AT1128" s="47"/>
      <c r="AU1128" s="47"/>
      <c r="AV1128" s="47"/>
      <c r="AW1128" s="47"/>
      <c r="AX1128" s="47"/>
      <c r="AY1128" s="47"/>
      <c r="AZ1128" s="47"/>
      <c r="BA1128" s="47"/>
      <c r="BB1128" s="47"/>
      <c r="BC1128" s="47"/>
      <c r="BD1128" s="47"/>
      <c r="BE1128" s="47"/>
      <c r="BF1128" s="47"/>
      <c r="BG1128" s="47"/>
      <c r="BH1128" s="47"/>
      <c r="BI1128" s="47"/>
      <c r="BJ1128" s="47"/>
      <c r="BK1128" s="47"/>
      <c r="BL1128" s="47"/>
      <c r="BM1128" s="47"/>
      <c r="BN1128" s="47"/>
      <c r="BO1128" s="47"/>
      <c r="BP1128" s="47"/>
      <c r="BQ1128" s="47"/>
      <c r="BR1128" s="47"/>
      <c r="BS1128" s="47"/>
      <c r="BT1128" s="47"/>
      <c r="BU1128" s="47"/>
      <c r="BV1128" s="47"/>
      <c r="BW1128" s="47"/>
      <c r="BX1128" s="47"/>
      <c r="BY1128" s="47"/>
      <c r="BZ1128" s="47"/>
      <c r="CA1128" s="47"/>
      <c r="CB1128" s="47"/>
      <c r="CC1128" s="47"/>
      <c r="CD1128" s="47"/>
      <c r="CE1128" s="47"/>
      <c r="CF1128" s="47"/>
      <c r="CG1128" s="47"/>
      <c r="CH1128" s="47"/>
      <c r="CI1128" s="47"/>
      <c r="CJ1128" s="47"/>
      <c r="CK1128" s="47"/>
      <c r="CL1128" s="47"/>
    </row>
    <row r="1129" spans="1:90" ht="14.25">
      <c r="A1129" s="167"/>
      <c r="B1129" s="50"/>
      <c r="C1129" s="50"/>
      <c r="D1129" s="50"/>
      <c r="E1129" s="50"/>
      <c r="F1129" s="50"/>
      <c r="G1129" s="50"/>
      <c r="H1129" s="50"/>
      <c r="I1129" s="50"/>
      <c r="J1129" s="50"/>
      <c r="K1129" s="50"/>
      <c r="L1129" s="50"/>
      <c r="M1129" s="50"/>
      <c r="N1129" s="50"/>
      <c r="O1129" s="50"/>
      <c r="P1129" s="50"/>
      <c r="Q1129" s="50"/>
      <c r="R1129" s="50"/>
      <c r="S1129" s="50"/>
      <c r="T1129" s="50"/>
      <c r="U1129" s="50"/>
      <c r="V1129" s="50"/>
      <c r="W1129" s="50"/>
      <c r="X1129" s="50"/>
      <c r="Y1129" s="50"/>
      <c r="Z1129" s="50"/>
      <c r="AA1129" s="50"/>
      <c r="AB1129" s="50"/>
      <c r="AD1129" s="50"/>
      <c r="AE1129" s="50"/>
      <c r="AF1129" s="50"/>
      <c r="AG1129" s="50"/>
      <c r="AH1129" s="50"/>
      <c r="AI1129" s="50"/>
      <c r="AJ1129" s="50"/>
      <c r="AK1129" s="50"/>
      <c r="AL1129" s="50"/>
      <c r="AM1129" s="50"/>
      <c r="AN1129" s="50"/>
      <c r="AO1129" s="50"/>
      <c r="AP1129" s="50"/>
      <c r="AQ1129" s="47"/>
      <c r="AR1129" s="47"/>
      <c r="AS1129" s="47"/>
      <c r="AT1129" s="47"/>
      <c r="AU1129" s="47"/>
      <c r="AV1129" s="47"/>
      <c r="AW1129" s="47"/>
      <c r="AX1129" s="47"/>
      <c r="AY1129" s="47"/>
      <c r="AZ1129" s="47"/>
      <c r="BA1129" s="47"/>
      <c r="BB1129" s="47"/>
      <c r="BC1129" s="47"/>
      <c r="BD1129" s="47"/>
      <c r="BE1129" s="47"/>
      <c r="BF1129" s="47"/>
      <c r="BG1129" s="47"/>
      <c r="BH1129" s="47"/>
      <c r="BI1129" s="47"/>
      <c r="BJ1129" s="47"/>
      <c r="BK1129" s="47"/>
      <c r="BL1129" s="47"/>
      <c r="BM1129" s="47"/>
      <c r="BN1129" s="47"/>
      <c r="BO1129" s="47"/>
      <c r="BP1129" s="47"/>
      <c r="BQ1129" s="47"/>
      <c r="BR1129" s="47"/>
      <c r="BS1129" s="47"/>
      <c r="BT1129" s="47"/>
      <c r="BU1129" s="47"/>
      <c r="BV1129" s="47"/>
      <c r="BW1129" s="47"/>
      <c r="BX1129" s="47"/>
      <c r="BY1129" s="47"/>
      <c r="BZ1129" s="47"/>
      <c r="CA1129" s="47"/>
      <c r="CB1129" s="47"/>
      <c r="CC1129" s="47"/>
      <c r="CD1129" s="47"/>
      <c r="CE1129" s="47"/>
      <c r="CF1129" s="47"/>
      <c r="CG1129" s="47"/>
      <c r="CH1129" s="47"/>
      <c r="CI1129" s="47"/>
      <c r="CJ1129" s="47"/>
      <c r="CK1129" s="47"/>
      <c r="CL1129" s="47"/>
    </row>
    <row r="1130" spans="1:90" ht="14.25">
      <c r="A1130" s="167"/>
      <c r="B1130" s="50"/>
      <c r="C1130" s="50"/>
      <c r="D1130" s="50"/>
      <c r="E1130" s="50"/>
      <c r="F1130" s="50"/>
      <c r="G1130" s="50"/>
      <c r="H1130" s="50"/>
      <c r="I1130" s="50"/>
      <c r="J1130" s="50"/>
      <c r="K1130" s="50"/>
      <c r="L1130" s="50"/>
      <c r="M1130" s="50"/>
      <c r="N1130" s="50"/>
      <c r="O1130" s="50"/>
      <c r="P1130" s="50"/>
      <c r="Q1130" s="50"/>
      <c r="R1130" s="50"/>
      <c r="S1130" s="50"/>
      <c r="T1130" s="50"/>
      <c r="U1130" s="50"/>
      <c r="V1130" s="50"/>
      <c r="W1130" s="50"/>
      <c r="X1130" s="50"/>
      <c r="Y1130" s="50"/>
      <c r="Z1130" s="50"/>
      <c r="AA1130" s="50"/>
      <c r="AB1130" s="50"/>
      <c r="AD1130" s="50"/>
      <c r="AE1130" s="50"/>
      <c r="AF1130" s="50"/>
      <c r="AG1130" s="50"/>
      <c r="AH1130" s="50"/>
      <c r="AI1130" s="50"/>
      <c r="AJ1130" s="50"/>
      <c r="AK1130" s="50"/>
      <c r="AL1130" s="50"/>
      <c r="AM1130" s="50"/>
      <c r="AN1130" s="50"/>
      <c r="AO1130" s="50"/>
      <c r="AP1130" s="50"/>
      <c r="AQ1130" s="47"/>
      <c r="AR1130" s="47"/>
      <c r="AS1130" s="47"/>
      <c r="AT1130" s="47"/>
      <c r="AU1130" s="47"/>
      <c r="AV1130" s="47"/>
      <c r="AW1130" s="47"/>
      <c r="AX1130" s="47"/>
      <c r="AY1130" s="47"/>
      <c r="AZ1130" s="47"/>
      <c r="BA1130" s="47"/>
      <c r="BB1130" s="47"/>
      <c r="BC1130" s="47"/>
      <c r="BD1130" s="47"/>
      <c r="BE1130" s="47"/>
      <c r="BF1130" s="47"/>
      <c r="BG1130" s="47"/>
      <c r="BH1130" s="47"/>
      <c r="BI1130" s="47"/>
      <c r="BJ1130" s="47"/>
      <c r="BK1130" s="47"/>
      <c r="BL1130" s="47"/>
      <c r="BM1130" s="47"/>
      <c r="BN1130" s="47"/>
      <c r="BO1130" s="47"/>
      <c r="BP1130" s="47"/>
      <c r="BQ1130" s="47"/>
      <c r="BR1130" s="47"/>
      <c r="BS1130" s="47"/>
      <c r="BT1130" s="47"/>
      <c r="BU1130" s="47"/>
      <c r="BV1130" s="47"/>
      <c r="BW1130" s="47"/>
      <c r="BX1130" s="47"/>
      <c r="BY1130" s="47"/>
      <c r="BZ1130" s="47"/>
      <c r="CA1130" s="47"/>
      <c r="CB1130" s="47"/>
      <c r="CC1130" s="47"/>
      <c r="CD1130" s="47"/>
      <c r="CE1130" s="47"/>
      <c r="CF1130" s="47"/>
      <c r="CG1130" s="47"/>
      <c r="CH1130" s="47"/>
      <c r="CI1130" s="47"/>
      <c r="CJ1130" s="47"/>
      <c r="CK1130" s="47"/>
      <c r="CL1130" s="47"/>
    </row>
    <row r="1131" spans="1:90" ht="14.25">
      <c r="A1131" s="167"/>
      <c r="B1131" s="50"/>
      <c r="C1131" s="50"/>
      <c r="D1131" s="50"/>
      <c r="E1131" s="50"/>
      <c r="F1131" s="50"/>
      <c r="G1131" s="50"/>
      <c r="H1131" s="50"/>
      <c r="I1131" s="50"/>
      <c r="J1131" s="50"/>
      <c r="K1131" s="50"/>
      <c r="L1131" s="50"/>
      <c r="M1131" s="50"/>
      <c r="N1131" s="50"/>
      <c r="O1131" s="50"/>
      <c r="P1131" s="50"/>
      <c r="Q1131" s="50"/>
      <c r="R1131" s="50"/>
      <c r="S1131" s="50"/>
      <c r="T1131" s="50"/>
      <c r="U1131" s="50"/>
      <c r="V1131" s="50"/>
      <c r="W1131" s="50"/>
      <c r="X1131" s="50"/>
      <c r="Y1131" s="50"/>
      <c r="Z1131" s="50"/>
      <c r="AA1131" s="50"/>
      <c r="AB1131" s="50"/>
      <c r="AD1131" s="50"/>
      <c r="AE1131" s="50"/>
      <c r="AF1131" s="50"/>
      <c r="AG1131" s="50"/>
      <c r="AH1131" s="50"/>
      <c r="AI1131" s="50"/>
      <c r="AJ1131" s="50"/>
      <c r="AK1131" s="50"/>
      <c r="AL1131" s="50"/>
      <c r="AM1131" s="50"/>
      <c r="AN1131" s="50"/>
      <c r="AO1131" s="50"/>
      <c r="AP1131" s="50"/>
      <c r="AQ1131" s="47"/>
      <c r="AR1131" s="47"/>
      <c r="AS1131" s="47"/>
      <c r="AT1131" s="47"/>
      <c r="AU1131" s="47"/>
      <c r="AV1131" s="47"/>
      <c r="AW1131" s="47"/>
      <c r="AX1131" s="47"/>
      <c r="AY1131" s="47"/>
      <c r="AZ1131" s="47"/>
      <c r="BA1131" s="47"/>
      <c r="BB1131" s="47"/>
      <c r="BC1131" s="47"/>
      <c r="BD1131" s="47"/>
      <c r="BE1131" s="47"/>
      <c r="BF1131" s="47"/>
      <c r="BG1131" s="47"/>
      <c r="BH1131" s="47"/>
      <c r="BI1131" s="47"/>
      <c r="BJ1131" s="47"/>
      <c r="BK1131" s="47"/>
      <c r="BL1131" s="47"/>
      <c r="BM1131" s="47"/>
      <c r="BN1131" s="47"/>
      <c r="BO1131" s="47"/>
      <c r="BP1131" s="47"/>
      <c r="BQ1131" s="47"/>
      <c r="BR1131" s="47"/>
      <c r="BS1131" s="47"/>
      <c r="BT1131" s="47"/>
      <c r="BU1131" s="47"/>
      <c r="BV1131" s="47"/>
      <c r="BW1131" s="47"/>
      <c r="BX1131" s="47"/>
      <c r="BY1131" s="47"/>
      <c r="BZ1131" s="47"/>
      <c r="CA1131" s="47"/>
      <c r="CB1131" s="47"/>
      <c r="CC1131" s="47"/>
      <c r="CD1131" s="47"/>
      <c r="CE1131" s="47"/>
      <c r="CF1131" s="47"/>
      <c r="CG1131" s="47"/>
      <c r="CH1131" s="47"/>
      <c r="CI1131" s="47"/>
      <c r="CJ1131" s="47"/>
      <c r="CK1131" s="47"/>
      <c r="CL1131" s="47"/>
    </row>
    <row r="1132" spans="1:90" ht="14.25">
      <c r="A1132" s="167"/>
      <c r="B1132" s="50"/>
      <c r="C1132" s="50"/>
      <c r="D1132" s="50"/>
      <c r="E1132" s="50"/>
      <c r="F1132" s="50"/>
      <c r="G1132" s="50"/>
      <c r="H1132" s="50"/>
      <c r="I1132" s="50"/>
      <c r="J1132" s="50"/>
      <c r="K1132" s="50"/>
      <c r="L1132" s="50"/>
      <c r="M1132" s="50"/>
      <c r="N1132" s="50"/>
      <c r="O1132" s="50"/>
      <c r="P1132" s="50"/>
      <c r="Q1132" s="50"/>
      <c r="R1132" s="50"/>
      <c r="S1132" s="50"/>
      <c r="T1132" s="50"/>
      <c r="U1132" s="50"/>
      <c r="V1132" s="50"/>
      <c r="W1132" s="50"/>
      <c r="X1132" s="50"/>
      <c r="Y1132" s="50"/>
      <c r="Z1132" s="50"/>
      <c r="AA1132" s="50"/>
      <c r="AB1132" s="50"/>
      <c r="AD1132" s="50"/>
      <c r="AE1132" s="50"/>
      <c r="AF1132" s="50"/>
      <c r="AG1132" s="50"/>
      <c r="AH1132" s="50"/>
      <c r="AI1132" s="50"/>
      <c r="AJ1132" s="50"/>
      <c r="AK1132" s="50"/>
      <c r="AL1132" s="50"/>
      <c r="AM1132" s="50"/>
      <c r="AN1132" s="50"/>
      <c r="AO1132" s="50"/>
      <c r="AP1132" s="50"/>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c r="CC1132" s="47"/>
      <c r="CD1132" s="47"/>
      <c r="CE1132" s="47"/>
      <c r="CF1132" s="47"/>
      <c r="CG1132" s="47"/>
      <c r="CH1132" s="47"/>
      <c r="CI1132" s="47"/>
      <c r="CJ1132" s="47"/>
      <c r="CK1132" s="47"/>
      <c r="CL1132" s="47"/>
    </row>
    <row r="1133" spans="1:90" ht="14.25">
      <c r="A1133" s="167"/>
      <c r="B1133" s="50"/>
      <c r="C1133" s="50"/>
      <c r="D1133" s="50"/>
      <c r="E1133" s="50"/>
      <c r="F1133" s="50"/>
      <c r="G1133" s="50"/>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D1133" s="50"/>
      <c r="AE1133" s="50"/>
      <c r="AF1133" s="50"/>
      <c r="AG1133" s="50"/>
      <c r="AH1133" s="50"/>
      <c r="AI1133" s="50"/>
      <c r="AJ1133" s="50"/>
      <c r="AK1133" s="50"/>
      <c r="AL1133" s="50"/>
      <c r="AM1133" s="50"/>
      <c r="AN1133" s="50"/>
      <c r="AO1133" s="50"/>
      <c r="AP1133" s="50"/>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c r="CC1133" s="47"/>
      <c r="CD1133" s="47"/>
      <c r="CE1133" s="47"/>
      <c r="CF1133" s="47"/>
      <c r="CG1133" s="47"/>
      <c r="CH1133" s="47"/>
      <c r="CI1133" s="47"/>
      <c r="CJ1133" s="47"/>
      <c r="CK1133" s="47"/>
      <c r="CL1133" s="47"/>
    </row>
    <row r="1134" spans="1:90" ht="14.25">
      <c r="A1134" s="167"/>
      <c r="B1134" s="50"/>
      <c r="C1134" s="50"/>
      <c r="D1134" s="50"/>
      <c r="E1134" s="50"/>
      <c r="F1134" s="50"/>
      <c r="G1134" s="50"/>
      <c r="H1134" s="50"/>
      <c r="I1134" s="50"/>
      <c r="J1134" s="50"/>
      <c r="K1134" s="50"/>
      <c r="L1134" s="50"/>
      <c r="M1134" s="50"/>
      <c r="N1134" s="50"/>
      <c r="O1134" s="50"/>
      <c r="P1134" s="50"/>
      <c r="Q1134" s="50"/>
      <c r="R1134" s="50"/>
      <c r="S1134" s="50"/>
      <c r="T1134" s="50"/>
      <c r="U1134" s="50"/>
      <c r="V1134" s="50"/>
      <c r="W1134" s="50"/>
      <c r="X1134" s="50"/>
      <c r="Y1134" s="50"/>
      <c r="Z1134" s="50"/>
      <c r="AA1134" s="50"/>
      <c r="AB1134" s="50"/>
      <c r="AD1134" s="50"/>
      <c r="AE1134" s="50"/>
      <c r="AF1134" s="50"/>
      <c r="AG1134" s="50"/>
      <c r="AH1134" s="50"/>
      <c r="AI1134" s="50"/>
      <c r="AJ1134" s="50"/>
      <c r="AK1134" s="50"/>
      <c r="AL1134" s="50"/>
      <c r="AM1134" s="50"/>
      <c r="AN1134" s="50"/>
      <c r="AO1134" s="50"/>
      <c r="AP1134" s="50"/>
      <c r="AQ1134" s="47"/>
      <c r="AR1134" s="47"/>
      <c r="AS1134" s="47"/>
      <c r="AT1134" s="47"/>
      <c r="AU1134" s="47"/>
      <c r="AV1134" s="47"/>
      <c r="AW1134" s="47"/>
      <c r="AX1134" s="47"/>
      <c r="AY1134" s="47"/>
      <c r="AZ1134" s="47"/>
      <c r="BA1134" s="47"/>
      <c r="BB1134" s="47"/>
      <c r="BC1134" s="47"/>
      <c r="BD1134" s="47"/>
      <c r="BE1134" s="47"/>
      <c r="BF1134" s="47"/>
      <c r="BG1134" s="47"/>
      <c r="BH1134" s="47"/>
      <c r="BI1134" s="47"/>
      <c r="BJ1134" s="47"/>
      <c r="BK1134" s="47"/>
      <c r="BL1134" s="47"/>
      <c r="BM1134" s="47"/>
      <c r="BN1134" s="47"/>
      <c r="BO1134" s="47"/>
      <c r="BP1134" s="47"/>
      <c r="BQ1134" s="47"/>
      <c r="BR1134" s="47"/>
      <c r="BS1134" s="47"/>
      <c r="BT1134" s="47"/>
      <c r="BU1134" s="47"/>
      <c r="BV1134" s="47"/>
      <c r="BW1134" s="47"/>
      <c r="BX1134" s="47"/>
      <c r="BY1134" s="47"/>
      <c r="BZ1134" s="47"/>
      <c r="CA1134" s="47"/>
      <c r="CB1134" s="47"/>
      <c r="CC1134" s="47"/>
      <c r="CD1134" s="47"/>
      <c r="CE1134" s="47"/>
      <c r="CF1134" s="47"/>
      <c r="CG1134" s="47"/>
      <c r="CH1134" s="47"/>
      <c r="CI1134" s="47"/>
      <c r="CJ1134" s="47"/>
      <c r="CK1134" s="47"/>
      <c r="CL1134" s="47"/>
    </row>
    <row r="1135" spans="1:90" ht="14.25">
      <c r="A1135" s="167"/>
      <c r="B1135" s="50"/>
      <c r="C1135" s="50"/>
      <c r="D1135" s="50"/>
      <c r="E1135" s="50"/>
      <c r="F1135" s="50"/>
      <c r="G1135" s="50"/>
      <c r="H1135" s="50"/>
      <c r="I1135" s="50"/>
      <c r="J1135" s="50"/>
      <c r="K1135" s="50"/>
      <c r="L1135" s="50"/>
      <c r="M1135" s="50"/>
      <c r="N1135" s="50"/>
      <c r="O1135" s="50"/>
      <c r="P1135" s="50"/>
      <c r="Q1135" s="50"/>
      <c r="R1135" s="50"/>
      <c r="S1135" s="50"/>
      <c r="T1135" s="50"/>
      <c r="U1135" s="50"/>
      <c r="V1135" s="50"/>
      <c r="W1135" s="50"/>
      <c r="X1135" s="50"/>
      <c r="Y1135" s="50"/>
      <c r="Z1135" s="50"/>
      <c r="AA1135" s="50"/>
      <c r="AB1135" s="50"/>
      <c r="AD1135" s="50"/>
      <c r="AE1135" s="50"/>
      <c r="AF1135" s="50"/>
      <c r="AG1135" s="50"/>
      <c r="AH1135" s="50"/>
      <c r="AI1135" s="50"/>
      <c r="AJ1135" s="50"/>
      <c r="AK1135" s="50"/>
      <c r="AL1135" s="50"/>
      <c r="AM1135" s="50"/>
      <c r="AN1135" s="50"/>
      <c r="AO1135" s="50"/>
      <c r="AP1135" s="50"/>
      <c r="AQ1135" s="47"/>
      <c r="AR1135" s="47"/>
      <c r="AS1135" s="47"/>
      <c r="AT1135" s="47"/>
      <c r="AU1135" s="47"/>
      <c r="AV1135" s="47"/>
      <c r="AW1135" s="47"/>
      <c r="AX1135" s="47"/>
      <c r="AY1135" s="47"/>
      <c r="AZ1135" s="47"/>
      <c r="BA1135" s="47"/>
      <c r="BB1135" s="47"/>
      <c r="BC1135" s="47"/>
      <c r="BD1135" s="47"/>
      <c r="BE1135" s="47"/>
      <c r="BF1135" s="47"/>
      <c r="BG1135" s="47"/>
      <c r="BH1135" s="47"/>
      <c r="BI1135" s="47"/>
      <c r="BJ1135" s="47"/>
      <c r="BK1135" s="47"/>
      <c r="BL1135" s="47"/>
      <c r="BM1135" s="47"/>
      <c r="BN1135" s="47"/>
      <c r="BO1135" s="47"/>
      <c r="BP1135" s="47"/>
      <c r="BQ1135" s="47"/>
      <c r="BR1135" s="47"/>
      <c r="BS1135" s="47"/>
      <c r="BT1135" s="47"/>
      <c r="BU1135" s="47"/>
      <c r="BV1135" s="47"/>
      <c r="BW1135" s="47"/>
      <c r="BX1135" s="47"/>
      <c r="BY1135" s="47"/>
      <c r="BZ1135" s="47"/>
      <c r="CA1135" s="47"/>
      <c r="CB1135" s="47"/>
      <c r="CC1135" s="47"/>
      <c r="CD1135" s="47"/>
      <c r="CE1135" s="47"/>
      <c r="CF1135" s="47"/>
      <c r="CG1135" s="47"/>
      <c r="CH1135" s="47"/>
      <c r="CI1135" s="47"/>
      <c r="CJ1135" s="47"/>
      <c r="CK1135" s="47"/>
      <c r="CL1135" s="47"/>
    </row>
    <row r="1136" spans="1:90" ht="14.25">
      <c r="A1136" s="167"/>
      <c r="B1136" s="50"/>
      <c r="C1136" s="50"/>
      <c r="D1136" s="50"/>
      <c r="E1136" s="50"/>
      <c r="F1136" s="50"/>
      <c r="G1136" s="50"/>
      <c r="H1136" s="50"/>
      <c r="I1136" s="50"/>
      <c r="J1136" s="50"/>
      <c r="K1136" s="50"/>
      <c r="L1136" s="50"/>
      <c r="M1136" s="50"/>
      <c r="N1136" s="50"/>
      <c r="O1136" s="50"/>
      <c r="P1136" s="50"/>
      <c r="Q1136" s="50"/>
      <c r="R1136" s="50"/>
      <c r="S1136" s="50"/>
      <c r="T1136" s="50"/>
      <c r="U1136" s="50"/>
      <c r="V1136" s="50"/>
      <c r="W1136" s="50"/>
      <c r="X1136" s="50"/>
      <c r="Y1136" s="50"/>
      <c r="Z1136" s="50"/>
      <c r="AA1136" s="50"/>
      <c r="AB1136" s="50"/>
      <c r="AD1136" s="50"/>
      <c r="AE1136" s="50"/>
      <c r="AF1136" s="50"/>
      <c r="AG1136" s="50"/>
      <c r="AH1136" s="50"/>
      <c r="AI1136" s="50"/>
      <c r="AJ1136" s="50"/>
      <c r="AK1136" s="50"/>
      <c r="AL1136" s="50"/>
      <c r="AM1136" s="50"/>
      <c r="AN1136" s="50"/>
      <c r="AO1136" s="50"/>
      <c r="AP1136" s="50"/>
      <c r="AQ1136" s="47"/>
      <c r="AR1136" s="47"/>
      <c r="AS1136" s="47"/>
      <c r="AT1136" s="47"/>
      <c r="AU1136" s="47"/>
      <c r="AV1136" s="47"/>
      <c r="AW1136" s="47"/>
      <c r="AX1136" s="47"/>
      <c r="AY1136" s="47"/>
      <c r="AZ1136" s="47"/>
      <c r="BA1136" s="47"/>
      <c r="BB1136" s="47"/>
      <c r="BC1136" s="47"/>
      <c r="BD1136" s="47"/>
      <c r="BE1136" s="47"/>
      <c r="BF1136" s="47"/>
      <c r="BG1136" s="47"/>
      <c r="BH1136" s="47"/>
      <c r="BI1136" s="47"/>
      <c r="BJ1136" s="47"/>
      <c r="BK1136" s="47"/>
      <c r="BL1136" s="47"/>
      <c r="BM1136" s="47"/>
      <c r="BN1136" s="47"/>
      <c r="BO1136" s="47"/>
      <c r="BP1136" s="47"/>
      <c r="BQ1136" s="47"/>
      <c r="BR1136" s="47"/>
      <c r="BS1136" s="47"/>
      <c r="BT1136" s="47"/>
      <c r="BU1136" s="47"/>
      <c r="BV1136" s="47"/>
      <c r="BW1136" s="47"/>
      <c r="BX1136" s="47"/>
      <c r="BY1136" s="47"/>
      <c r="BZ1136" s="47"/>
      <c r="CA1136" s="47"/>
      <c r="CB1136" s="47"/>
      <c r="CC1136" s="47"/>
      <c r="CD1136" s="47"/>
      <c r="CE1136" s="47"/>
      <c r="CF1136" s="47"/>
      <c r="CG1136" s="47"/>
      <c r="CH1136" s="47"/>
      <c r="CI1136" s="47"/>
      <c r="CJ1136" s="47"/>
      <c r="CK1136" s="47"/>
      <c r="CL1136" s="47"/>
    </row>
    <row r="1137" spans="1:90" ht="14.25">
      <c r="A1137" s="167"/>
      <c r="B1137" s="50"/>
      <c r="C1137" s="50"/>
      <c r="D1137" s="50"/>
      <c r="E1137" s="50"/>
      <c r="F1137" s="50"/>
      <c r="G1137" s="50"/>
      <c r="H1137" s="50"/>
      <c r="I1137" s="50"/>
      <c r="J1137" s="50"/>
      <c r="K1137" s="50"/>
      <c r="L1137" s="50"/>
      <c r="M1137" s="50"/>
      <c r="N1137" s="50"/>
      <c r="O1137" s="50"/>
      <c r="P1137" s="50"/>
      <c r="Q1137" s="50"/>
      <c r="R1137" s="50"/>
      <c r="S1137" s="50"/>
      <c r="T1137" s="50"/>
      <c r="U1137" s="50"/>
      <c r="V1137" s="50"/>
      <c r="W1137" s="50"/>
      <c r="X1137" s="50"/>
      <c r="Y1137" s="50"/>
      <c r="Z1137" s="50"/>
      <c r="AA1137" s="50"/>
      <c r="AB1137" s="50"/>
      <c r="AD1137" s="50"/>
      <c r="AE1137" s="50"/>
      <c r="AF1137" s="50"/>
      <c r="AG1137" s="50"/>
      <c r="AH1137" s="50"/>
      <c r="AI1137" s="50"/>
      <c r="AJ1137" s="50"/>
      <c r="AK1137" s="50"/>
      <c r="AL1137" s="50"/>
      <c r="AM1137" s="50"/>
      <c r="AN1137" s="50"/>
      <c r="AO1137" s="50"/>
      <c r="AP1137" s="50"/>
      <c r="AQ1137" s="47"/>
      <c r="AR1137" s="47"/>
      <c r="AS1137" s="47"/>
      <c r="AT1137" s="47"/>
      <c r="AU1137" s="47"/>
      <c r="AV1137" s="47"/>
      <c r="AW1137" s="47"/>
      <c r="AX1137" s="47"/>
      <c r="AY1137" s="47"/>
      <c r="AZ1137" s="47"/>
      <c r="BA1137" s="47"/>
      <c r="BB1137" s="47"/>
      <c r="BC1137" s="47"/>
      <c r="BD1137" s="47"/>
      <c r="BE1137" s="47"/>
      <c r="BF1137" s="47"/>
      <c r="BG1137" s="47"/>
      <c r="BH1137" s="47"/>
      <c r="BI1137" s="47"/>
      <c r="BJ1137" s="47"/>
      <c r="BK1137" s="47"/>
      <c r="BL1137" s="47"/>
      <c r="BM1137" s="47"/>
      <c r="BN1137" s="47"/>
      <c r="BO1137" s="47"/>
      <c r="BP1137" s="47"/>
      <c r="BQ1137" s="47"/>
      <c r="BR1137" s="47"/>
      <c r="BS1137" s="47"/>
      <c r="BT1137" s="47"/>
      <c r="BU1137" s="47"/>
      <c r="BV1137" s="47"/>
      <c r="BW1137" s="47"/>
      <c r="BX1137" s="47"/>
      <c r="BY1137" s="47"/>
      <c r="BZ1137" s="47"/>
      <c r="CA1137" s="47"/>
      <c r="CB1137" s="47"/>
      <c r="CC1137" s="47"/>
      <c r="CD1137" s="47"/>
      <c r="CE1137" s="47"/>
      <c r="CF1137" s="47"/>
      <c r="CG1137" s="47"/>
      <c r="CH1137" s="47"/>
      <c r="CI1137" s="47"/>
      <c r="CJ1137" s="47"/>
      <c r="CK1137" s="47"/>
      <c r="CL1137" s="47"/>
    </row>
    <row r="1138" spans="1:90" ht="14.25">
      <c r="A1138" s="167"/>
      <c r="B1138" s="50"/>
      <c r="C1138" s="50"/>
      <c r="D1138" s="50"/>
      <c r="E1138" s="50"/>
      <c r="F1138" s="50"/>
      <c r="G1138" s="50"/>
      <c r="H1138" s="50"/>
      <c r="I1138" s="50"/>
      <c r="J1138" s="50"/>
      <c r="K1138" s="50"/>
      <c r="L1138" s="50"/>
      <c r="M1138" s="50"/>
      <c r="N1138" s="50"/>
      <c r="O1138" s="50"/>
      <c r="P1138" s="50"/>
      <c r="Q1138" s="50"/>
      <c r="R1138" s="50"/>
      <c r="S1138" s="50"/>
      <c r="T1138" s="50"/>
      <c r="U1138" s="50"/>
      <c r="V1138" s="50"/>
      <c r="W1138" s="50"/>
      <c r="X1138" s="50"/>
      <c r="Y1138" s="50"/>
      <c r="Z1138" s="50"/>
      <c r="AA1138" s="50"/>
      <c r="AB1138" s="50"/>
      <c r="AD1138" s="50"/>
      <c r="AE1138" s="50"/>
      <c r="AF1138" s="50"/>
      <c r="AG1138" s="50"/>
      <c r="AH1138" s="50"/>
      <c r="AI1138" s="50"/>
      <c r="AJ1138" s="50"/>
      <c r="AK1138" s="50"/>
      <c r="AL1138" s="50"/>
      <c r="AM1138" s="50"/>
      <c r="AN1138" s="50"/>
      <c r="AO1138" s="50"/>
      <c r="AP1138" s="50"/>
      <c r="AQ1138" s="47"/>
      <c r="AR1138" s="47"/>
      <c r="AS1138" s="47"/>
      <c r="AT1138" s="47"/>
      <c r="AU1138" s="47"/>
      <c r="AV1138" s="47"/>
      <c r="AW1138" s="47"/>
      <c r="AX1138" s="47"/>
      <c r="AY1138" s="47"/>
      <c r="AZ1138" s="47"/>
      <c r="BA1138" s="47"/>
      <c r="BB1138" s="47"/>
      <c r="BC1138" s="47"/>
      <c r="BD1138" s="47"/>
      <c r="BE1138" s="47"/>
      <c r="BF1138" s="47"/>
      <c r="BG1138" s="47"/>
      <c r="BH1138" s="47"/>
      <c r="BI1138" s="47"/>
      <c r="BJ1138" s="47"/>
      <c r="BK1138" s="47"/>
      <c r="BL1138" s="47"/>
      <c r="BM1138" s="47"/>
      <c r="BN1138" s="47"/>
      <c r="BO1138" s="47"/>
      <c r="BP1138" s="47"/>
      <c r="BQ1138" s="47"/>
      <c r="BR1138" s="47"/>
      <c r="BS1138" s="47"/>
      <c r="BT1138" s="47"/>
      <c r="BU1138" s="47"/>
      <c r="BV1138" s="47"/>
      <c r="BW1138" s="47"/>
      <c r="BX1138" s="47"/>
      <c r="BY1138" s="47"/>
      <c r="BZ1138" s="47"/>
      <c r="CA1138" s="47"/>
      <c r="CB1138" s="47"/>
      <c r="CC1138" s="47"/>
      <c r="CD1138" s="47"/>
      <c r="CE1138" s="47"/>
      <c r="CF1138" s="47"/>
      <c r="CG1138" s="47"/>
      <c r="CH1138" s="47"/>
      <c r="CI1138" s="47"/>
      <c r="CJ1138" s="47"/>
      <c r="CK1138" s="47"/>
      <c r="CL1138" s="47"/>
    </row>
    <row r="1139" spans="1:90" ht="14.25">
      <c r="A1139" s="167"/>
      <c r="B1139" s="50"/>
      <c r="C1139" s="50"/>
      <c r="D1139" s="50"/>
      <c r="E1139" s="50"/>
      <c r="F1139" s="50"/>
      <c r="G1139" s="50"/>
      <c r="H1139" s="50"/>
      <c r="I1139" s="50"/>
      <c r="J1139" s="50"/>
      <c r="K1139" s="50"/>
      <c r="L1139" s="50"/>
      <c r="M1139" s="50"/>
      <c r="N1139" s="50"/>
      <c r="O1139" s="50"/>
      <c r="P1139" s="50"/>
      <c r="Q1139" s="50"/>
      <c r="R1139" s="50"/>
      <c r="S1139" s="50"/>
      <c r="T1139" s="50"/>
      <c r="U1139" s="50"/>
      <c r="V1139" s="50"/>
      <c r="W1139" s="50"/>
      <c r="X1139" s="50"/>
      <c r="Y1139" s="50"/>
      <c r="Z1139" s="50"/>
      <c r="AA1139" s="50"/>
      <c r="AB1139" s="50"/>
      <c r="AD1139" s="50"/>
      <c r="AE1139" s="50"/>
      <c r="AF1139" s="50"/>
      <c r="AG1139" s="50"/>
      <c r="AH1139" s="50"/>
      <c r="AI1139" s="50"/>
      <c r="AJ1139" s="50"/>
      <c r="AK1139" s="50"/>
      <c r="AL1139" s="50"/>
      <c r="AM1139" s="50"/>
      <c r="AN1139" s="50"/>
      <c r="AO1139" s="50"/>
      <c r="AP1139" s="50"/>
      <c r="AQ1139" s="47"/>
      <c r="AR1139" s="47"/>
      <c r="AS1139" s="47"/>
      <c r="AT1139" s="47"/>
      <c r="AU1139" s="47"/>
      <c r="AV1139" s="47"/>
      <c r="AW1139" s="47"/>
      <c r="AX1139" s="47"/>
      <c r="AY1139" s="47"/>
      <c r="AZ1139" s="47"/>
      <c r="BA1139" s="47"/>
      <c r="BB1139" s="47"/>
      <c r="BC1139" s="47"/>
      <c r="BD1139" s="47"/>
      <c r="BE1139" s="47"/>
      <c r="BF1139" s="47"/>
      <c r="BG1139" s="47"/>
      <c r="BH1139" s="47"/>
      <c r="BI1139" s="47"/>
      <c r="BJ1139" s="47"/>
      <c r="BK1139" s="47"/>
      <c r="BL1139" s="47"/>
      <c r="BM1139" s="47"/>
      <c r="BN1139" s="47"/>
      <c r="BO1139" s="47"/>
      <c r="BP1139" s="47"/>
      <c r="BQ1139" s="47"/>
      <c r="BR1139" s="47"/>
      <c r="BS1139" s="47"/>
      <c r="BT1139" s="47"/>
      <c r="BU1139" s="47"/>
      <c r="BV1139" s="47"/>
      <c r="BW1139" s="47"/>
      <c r="BX1139" s="47"/>
      <c r="BY1139" s="47"/>
      <c r="BZ1139" s="47"/>
      <c r="CA1139" s="47"/>
      <c r="CB1139" s="47"/>
      <c r="CC1139" s="47"/>
      <c r="CD1139" s="47"/>
      <c r="CE1139" s="47"/>
      <c r="CF1139" s="47"/>
      <c r="CG1139" s="47"/>
      <c r="CH1139" s="47"/>
      <c r="CI1139" s="47"/>
      <c r="CJ1139" s="47"/>
      <c r="CK1139" s="47"/>
      <c r="CL1139" s="47"/>
    </row>
    <row r="1140" spans="1:90" ht="14.25">
      <c r="A1140" s="167"/>
      <c r="B1140" s="50"/>
      <c r="C1140" s="50"/>
      <c r="D1140" s="50"/>
      <c r="E1140" s="50"/>
      <c r="F1140" s="50"/>
      <c r="G1140" s="50"/>
      <c r="H1140" s="50"/>
      <c r="I1140" s="50"/>
      <c r="J1140" s="50"/>
      <c r="K1140" s="50"/>
      <c r="L1140" s="50"/>
      <c r="M1140" s="50"/>
      <c r="N1140" s="50"/>
      <c r="O1140" s="50"/>
      <c r="P1140" s="50"/>
      <c r="Q1140" s="50"/>
      <c r="R1140" s="50"/>
      <c r="S1140" s="50"/>
      <c r="T1140" s="50"/>
      <c r="U1140" s="50"/>
      <c r="V1140" s="50"/>
      <c r="W1140" s="50"/>
      <c r="X1140" s="50"/>
      <c r="Y1140" s="50"/>
      <c r="Z1140" s="50"/>
      <c r="AA1140" s="50"/>
      <c r="AB1140" s="50"/>
      <c r="AD1140" s="50"/>
      <c r="AE1140" s="50"/>
      <c r="AF1140" s="50"/>
      <c r="AG1140" s="50"/>
      <c r="AH1140" s="50"/>
      <c r="AI1140" s="50"/>
      <c r="AJ1140" s="50"/>
      <c r="AK1140" s="50"/>
      <c r="AL1140" s="50"/>
      <c r="AM1140" s="50"/>
      <c r="AN1140" s="50"/>
      <c r="AO1140" s="50"/>
      <c r="AP1140" s="50"/>
      <c r="AQ1140" s="47"/>
      <c r="AR1140" s="47"/>
      <c r="AS1140" s="47"/>
      <c r="AT1140" s="47"/>
      <c r="AU1140" s="47"/>
      <c r="AV1140" s="47"/>
      <c r="AW1140" s="47"/>
      <c r="AX1140" s="47"/>
      <c r="AY1140" s="47"/>
      <c r="AZ1140" s="47"/>
      <c r="BA1140" s="47"/>
      <c r="BB1140" s="47"/>
      <c r="BC1140" s="47"/>
      <c r="BD1140" s="47"/>
      <c r="BE1140" s="47"/>
      <c r="BF1140" s="47"/>
      <c r="BG1140" s="47"/>
      <c r="BH1140" s="47"/>
      <c r="BI1140" s="47"/>
      <c r="BJ1140" s="47"/>
      <c r="BK1140" s="47"/>
      <c r="BL1140" s="47"/>
      <c r="BM1140" s="47"/>
      <c r="BN1140" s="47"/>
      <c r="BO1140" s="47"/>
      <c r="BP1140" s="47"/>
      <c r="BQ1140" s="47"/>
      <c r="BR1140" s="47"/>
      <c r="BS1140" s="47"/>
      <c r="BT1140" s="47"/>
      <c r="BU1140" s="47"/>
      <c r="BV1140" s="47"/>
      <c r="BW1140" s="47"/>
      <c r="BX1140" s="47"/>
      <c r="BY1140" s="47"/>
      <c r="BZ1140" s="47"/>
      <c r="CA1140" s="47"/>
      <c r="CB1140" s="47"/>
      <c r="CC1140" s="47"/>
      <c r="CD1140" s="47"/>
      <c r="CE1140" s="47"/>
      <c r="CF1140" s="47"/>
      <c r="CG1140" s="47"/>
      <c r="CH1140" s="47"/>
      <c r="CI1140" s="47"/>
      <c r="CJ1140" s="47"/>
      <c r="CK1140" s="47"/>
      <c r="CL1140" s="47"/>
    </row>
    <row r="1141" spans="1:90" ht="14.25">
      <c r="A1141" s="167"/>
      <c r="B1141" s="50"/>
      <c r="C1141" s="50"/>
      <c r="D1141" s="50"/>
      <c r="E1141" s="50"/>
      <c r="F1141" s="50"/>
      <c r="G1141" s="50"/>
      <c r="H1141" s="50"/>
      <c r="I1141" s="50"/>
      <c r="J1141" s="50"/>
      <c r="K1141" s="50"/>
      <c r="L1141" s="50"/>
      <c r="M1141" s="50"/>
      <c r="N1141" s="50"/>
      <c r="O1141" s="50"/>
      <c r="P1141" s="50"/>
      <c r="Q1141" s="50"/>
      <c r="R1141" s="50"/>
      <c r="S1141" s="50"/>
      <c r="T1141" s="50"/>
      <c r="U1141" s="50"/>
      <c r="V1141" s="50"/>
      <c r="W1141" s="50"/>
      <c r="X1141" s="50"/>
      <c r="Y1141" s="50"/>
      <c r="Z1141" s="50"/>
      <c r="AA1141" s="50"/>
      <c r="AB1141" s="50"/>
      <c r="AD1141" s="50"/>
      <c r="AE1141" s="50"/>
      <c r="AF1141" s="50"/>
      <c r="AG1141" s="50"/>
      <c r="AH1141" s="50"/>
      <c r="AI1141" s="50"/>
      <c r="AJ1141" s="50"/>
      <c r="AK1141" s="50"/>
      <c r="AL1141" s="50"/>
      <c r="AM1141" s="50"/>
      <c r="AN1141" s="50"/>
      <c r="AO1141" s="50"/>
      <c r="AP1141" s="50"/>
      <c r="AQ1141" s="47"/>
      <c r="AR1141" s="47"/>
      <c r="AS1141" s="47"/>
      <c r="AT1141" s="47"/>
      <c r="AU1141" s="47"/>
      <c r="AV1141" s="47"/>
      <c r="AW1141" s="47"/>
      <c r="AX1141" s="47"/>
      <c r="AY1141" s="47"/>
      <c r="AZ1141" s="47"/>
      <c r="BA1141" s="47"/>
      <c r="BB1141" s="47"/>
      <c r="BC1141" s="47"/>
      <c r="BD1141" s="47"/>
      <c r="BE1141" s="47"/>
      <c r="BF1141" s="47"/>
      <c r="BG1141" s="47"/>
      <c r="BH1141" s="47"/>
      <c r="BI1141" s="47"/>
      <c r="BJ1141" s="47"/>
      <c r="BK1141" s="47"/>
      <c r="BL1141" s="47"/>
      <c r="BM1141" s="47"/>
      <c r="BN1141" s="47"/>
      <c r="BO1141" s="47"/>
      <c r="BP1141" s="47"/>
      <c r="BQ1141" s="47"/>
      <c r="BR1141" s="47"/>
      <c r="BS1141" s="47"/>
      <c r="BT1141" s="47"/>
      <c r="BU1141" s="47"/>
      <c r="BV1141" s="47"/>
      <c r="BW1141" s="47"/>
      <c r="BX1141" s="47"/>
      <c r="BY1141" s="47"/>
      <c r="BZ1141" s="47"/>
      <c r="CA1141" s="47"/>
      <c r="CB1141" s="47"/>
      <c r="CC1141" s="47"/>
      <c r="CD1141" s="47"/>
      <c r="CE1141" s="47"/>
      <c r="CF1141" s="47"/>
      <c r="CG1141" s="47"/>
      <c r="CH1141" s="47"/>
      <c r="CI1141" s="47"/>
      <c r="CJ1141" s="47"/>
      <c r="CK1141" s="47"/>
      <c r="CL1141" s="47"/>
    </row>
    <row r="1142" spans="1:90" ht="14.25">
      <c r="A1142" s="167"/>
      <c r="B1142" s="50"/>
      <c r="C1142" s="50"/>
      <c r="D1142" s="50"/>
      <c r="E1142" s="50"/>
      <c r="F1142" s="50"/>
      <c r="G1142" s="50"/>
      <c r="H1142" s="50"/>
      <c r="I1142" s="50"/>
      <c r="J1142" s="50"/>
      <c r="K1142" s="50"/>
      <c r="L1142" s="50"/>
      <c r="M1142" s="50"/>
      <c r="N1142" s="50"/>
      <c r="O1142" s="50"/>
      <c r="P1142" s="50"/>
      <c r="Q1142" s="50"/>
      <c r="R1142" s="50"/>
      <c r="S1142" s="50"/>
      <c r="T1142" s="50"/>
      <c r="U1142" s="50"/>
      <c r="V1142" s="50"/>
      <c r="W1142" s="50"/>
      <c r="X1142" s="50"/>
      <c r="Y1142" s="50"/>
      <c r="Z1142" s="50"/>
      <c r="AA1142" s="50"/>
      <c r="AB1142" s="50"/>
      <c r="AD1142" s="50"/>
      <c r="AE1142" s="50"/>
      <c r="AF1142" s="50"/>
      <c r="AG1142" s="50"/>
      <c r="AH1142" s="50"/>
      <c r="AI1142" s="50"/>
      <c r="AJ1142" s="50"/>
      <c r="AK1142" s="50"/>
      <c r="AL1142" s="50"/>
      <c r="AM1142" s="50"/>
      <c r="AN1142" s="50"/>
      <c r="AO1142" s="50"/>
      <c r="AP1142" s="50"/>
      <c r="AQ1142" s="47"/>
      <c r="AR1142" s="47"/>
      <c r="AS1142" s="47"/>
      <c r="AT1142" s="47"/>
      <c r="AU1142" s="47"/>
      <c r="AV1142" s="47"/>
      <c r="AW1142" s="47"/>
      <c r="AX1142" s="47"/>
      <c r="AY1142" s="47"/>
      <c r="AZ1142" s="47"/>
      <c r="BA1142" s="47"/>
      <c r="BB1142" s="47"/>
      <c r="BC1142" s="47"/>
      <c r="BD1142" s="47"/>
      <c r="BE1142" s="47"/>
      <c r="BF1142" s="47"/>
      <c r="BG1142" s="47"/>
      <c r="BH1142" s="47"/>
      <c r="BI1142" s="47"/>
      <c r="BJ1142" s="47"/>
      <c r="BK1142" s="47"/>
      <c r="BL1142" s="47"/>
      <c r="BM1142" s="47"/>
      <c r="BN1142" s="47"/>
      <c r="BO1142" s="47"/>
      <c r="BP1142" s="47"/>
      <c r="BQ1142" s="47"/>
      <c r="BR1142" s="47"/>
      <c r="BS1142" s="47"/>
      <c r="BT1142" s="47"/>
      <c r="BU1142" s="47"/>
      <c r="BV1142" s="47"/>
      <c r="BW1142" s="47"/>
      <c r="BX1142" s="47"/>
      <c r="BY1142" s="47"/>
      <c r="BZ1142" s="47"/>
      <c r="CA1142" s="47"/>
      <c r="CB1142" s="47"/>
      <c r="CC1142" s="47"/>
      <c r="CD1142" s="47"/>
      <c r="CE1142" s="47"/>
      <c r="CF1142" s="47"/>
      <c r="CG1142" s="47"/>
      <c r="CH1142" s="47"/>
      <c r="CI1142" s="47"/>
      <c r="CJ1142" s="47"/>
      <c r="CK1142" s="47"/>
      <c r="CL1142" s="47"/>
    </row>
    <row r="1143" spans="1:90" ht="14.25">
      <c r="A1143" s="167"/>
      <c r="B1143" s="50"/>
      <c r="C1143" s="50"/>
      <c r="D1143" s="50"/>
      <c r="E1143" s="50"/>
      <c r="F1143" s="50"/>
      <c r="G1143" s="50"/>
      <c r="H1143" s="50"/>
      <c r="I1143" s="50"/>
      <c r="J1143" s="50"/>
      <c r="K1143" s="50"/>
      <c r="L1143" s="50"/>
      <c r="M1143" s="50"/>
      <c r="N1143" s="50"/>
      <c r="O1143" s="50"/>
      <c r="P1143" s="50"/>
      <c r="Q1143" s="50"/>
      <c r="R1143" s="50"/>
      <c r="S1143" s="50"/>
      <c r="T1143" s="50"/>
      <c r="U1143" s="50"/>
      <c r="V1143" s="50"/>
      <c r="W1143" s="50"/>
      <c r="X1143" s="50"/>
      <c r="Y1143" s="50"/>
      <c r="Z1143" s="50"/>
      <c r="AA1143" s="50"/>
      <c r="AB1143" s="50"/>
      <c r="AD1143" s="50"/>
      <c r="AE1143" s="50"/>
      <c r="AF1143" s="50"/>
      <c r="AG1143" s="50"/>
      <c r="AH1143" s="50"/>
      <c r="AI1143" s="50"/>
      <c r="AJ1143" s="50"/>
      <c r="AK1143" s="50"/>
      <c r="AL1143" s="50"/>
      <c r="AM1143" s="50"/>
      <c r="AN1143" s="50"/>
      <c r="AO1143" s="50"/>
      <c r="AP1143" s="50"/>
      <c r="AQ1143" s="47"/>
      <c r="AR1143" s="47"/>
      <c r="AS1143" s="47"/>
      <c r="AT1143" s="47"/>
      <c r="AU1143" s="47"/>
      <c r="AV1143" s="47"/>
      <c r="AW1143" s="47"/>
      <c r="AX1143" s="47"/>
      <c r="AY1143" s="47"/>
      <c r="AZ1143" s="47"/>
      <c r="BA1143" s="47"/>
      <c r="BB1143" s="47"/>
      <c r="BC1143" s="47"/>
      <c r="BD1143" s="47"/>
      <c r="BE1143" s="47"/>
      <c r="BF1143" s="47"/>
      <c r="BG1143" s="47"/>
      <c r="BH1143" s="47"/>
      <c r="BI1143" s="47"/>
      <c r="BJ1143" s="47"/>
      <c r="BK1143" s="47"/>
      <c r="BL1143" s="47"/>
      <c r="BM1143" s="47"/>
      <c r="BN1143" s="47"/>
      <c r="BO1143" s="47"/>
      <c r="BP1143" s="47"/>
      <c r="BQ1143" s="47"/>
      <c r="BR1143" s="47"/>
      <c r="BS1143" s="47"/>
      <c r="BT1143" s="47"/>
      <c r="BU1143" s="47"/>
      <c r="BV1143" s="47"/>
      <c r="BW1143" s="47"/>
      <c r="BX1143" s="47"/>
      <c r="BY1143" s="47"/>
      <c r="BZ1143" s="47"/>
      <c r="CA1143" s="47"/>
      <c r="CB1143" s="47"/>
      <c r="CC1143" s="47"/>
      <c r="CD1143" s="47"/>
      <c r="CE1143" s="47"/>
      <c r="CF1143" s="47"/>
      <c r="CG1143" s="47"/>
      <c r="CH1143" s="47"/>
      <c r="CI1143" s="47"/>
      <c r="CJ1143" s="47"/>
      <c r="CK1143" s="47"/>
      <c r="CL1143" s="47"/>
    </row>
    <row r="1144" spans="1:90" ht="14.25">
      <c r="A1144" s="167"/>
      <c r="B1144" s="50"/>
      <c r="C1144" s="50"/>
      <c r="D1144" s="50"/>
      <c r="E1144" s="50"/>
      <c r="F1144" s="50"/>
      <c r="G1144" s="50"/>
      <c r="H1144" s="50"/>
      <c r="I1144" s="50"/>
      <c r="J1144" s="50"/>
      <c r="K1144" s="50"/>
      <c r="L1144" s="50"/>
      <c r="M1144" s="50"/>
      <c r="N1144" s="50"/>
      <c r="O1144" s="50"/>
      <c r="P1144" s="50"/>
      <c r="Q1144" s="50"/>
      <c r="R1144" s="50"/>
      <c r="S1144" s="50"/>
      <c r="T1144" s="50"/>
      <c r="U1144" s="50"/>
      <c r="V1144" s="50"/>
      <c r="W1144" s="50"/>
      <c r="X1144" s="50"/>
      <c r="Y1144" s="50"/>
      <c r="Z1144" s="50"/>
      <c r="AA1144" s="50"/>
      <c r="AB1144" s="50"/>
      <c r="AD1144" s="50"/>
      <c r="AE1144" s="50"/>
      <c r="AF1144" s="50"/>
      <c r="AG1144" s="50"/>
      <c r="AH1144" s="50"/>
      <c r="AI1144" s="50"/>
      <c r="AJ1144" s="50"/>
      <c r="AK1144" s="50"/>
      <c r="AL1144" s="50"/>
      <c r="AM1144" s="50"/>
      <c r="AN1144" s="50"/>
      <c r="AO1144" s="50"/>
      <c r="AP1144" s="50"/>
      <c r="AQ1144" s="47"/>
      <c r="AR1144" s="47"/>
      <c r="AS1144" s="47"/>
      <c r="AT1144" s="47"/>
      <c r="AU1144" s="47"/>
      <c r="AV1144" s="47"/>
      <c r="AW1144" s="47"/>
      <c r="AX1144" s="47"/>
      <c r="AY1144" s="47"/>
      <c r="AZ1144" s="47"/>
      <c r="BA1144" s="47"/>
      <c r="BB1144" s="47"/>
      <c r="BC1144" s="47"/>
      <c r="BD1144" s="47"/>
      <c r="BE1144" s="47"/>
      <c r="BF1144" s="47"/>
      <c r="BG1144" s="47"/>
      <c r="BH1144" s="47"/>
      <c r="BI1144" s="47"/>
      <c r="BJ1144" s="47"/>
      <c r="BK1144" s="47"/>
      <c r="BL1144" s="47"/>
      <c r="BM1144" s="47"/>
      <c r="BN1144" s="47"/>
      <c r="BO1144" s="47"/>
      <c r="BP1144" s="47"/>
      <c r="BQ1144" s="47"/>
      <c r="BR1144" s="47"/>
      <c r="BS1144" s="47"/>
      <c r="BT1144" s="47"/>
      <c r="BU1144" s="47"/>
      <c r="BV1144" s="47"/>
      <c r="BW1144" s="47"/>
      <c r="BX1144" s="47"/>
      <c r="BY1144" s="47"/>
      <c r="BZ1144" s="47"/>
      <c r="CA1144" s="47"/>
      <c r="CB1144" s="47"/>
      <c r="CC1144" s="47"/>
      <c r="CD1144" s="47"/>
      <c r="CE1144" s="47"/>
      <c r="CF1144" s="47"/>
      <c r="CG1144" s="47"/>
      <c r="CH1144" s="47"/>
      <c r="CI1144" s="47"/>
      <c r="CJ1144" s="47"/>
      <c r="CK1144" s="47"/>
      <c r="CL1144" s="47"/>
    </row>
    <row r="1145" spans="1:90" ht="14.25">
      <c r="A1145" s="167"/>
      <c r="B1145" s="50"/>
      <c r="C1145" s="50"/>
      <c r="D1145" s="50"/>
      <c r="E1145" s="50"/>
      <c r="F1145" s="50"/>
      <c r="G1145" s="50"/>
      <c r="H1145" s="50"/>
      <c r="I1145" s="50"/>
      <c r="J1145" s="50"/>
      <c r="K1145" s="50"/>
      <c r="L1145" s="50"/>
      <c r="M1145" s="50"/>
      <c r="N1145" s="50"/>
      <c r="O1145" s="50"/>
      <c r="P1145" s="50"/>
      <c r="Q1145" s="50"/>
      <c r="R1145" s="50"/>
      <c r="S1145" s="50"/>
      <c r="T1145" s="50"/>
      <c r="U1145" s="50"/>
      <c r="V1145" s="50"/>
      <c r="W1145" s="50"/>
      <c r="X1145" s="50"/>
      <c r="Y1145" s="50"/>
      <c r="Z1145" s="50"/>
      <c r="AA1145" s="50"/>
      <c r="AB1145" s="50"/>
      <c r="AD1145" s="50"/>
      <c r="AE1145" s="50"/>
      <c r="AF1145" s="50"/>
      <c r="AG1145" s="50"/>
      <c r="AH1145" s="50"/>
      <c r="AI1145" s="50"/>
      <c r="AJ1145" s="50"/>
      <c r="AK1145" s="50"/>
      <c r="AL1145" s="50"/>
      <c r="AM1145" s="50"/>
      <c r="AN1145" s="50"/>
      <c r="AO1145" s="50"/>
      <c r="AP1145" s="50"/>
      <c r="AQ1145" s="47"/>
      <c r="AR1145" s="47"/>
      <c r="AS1145" s="47"/>
      <c r="AT1145" s="47"/>
      <c r="AU1145" s="47"/>
      <c r="AV1145" s="47"/>
      <c r="AW1145" s="47"/>
      <c r="AX1145" s="47"/>
      <c r="AY1145" s="47"/>
      <c r="AZ1145" s="47"/>
      <c r="BA1145" s="47"/>
      <c r="BB1145" s="47"/>
      <c r="BC1145" s="47"/>
      <c r="BD1145" s="47"/>
      <c r="BE1145" s="47"/>
      <c r="BF1145" s="47"/>
      <c r="BG1145" s="47"/>
      <c r="BH1145" s="47"/>
      <c r="BI1145" s="47"/>
      <c r="BJ1145" s="47"/>
      <c r="BK1145" s="47"/>
      <c r="BL1145" s="47"/>
      <c r="BM1145" s="47"/>
      <c r="BN1145" s="47"/>
      <c r="BO1145" s="47"/>
      <c r="BP1145" s="47"/>
      <c r="BQ1145" s="47"/>
      <c r="BR1145" s="47"/>
      <c r="BS1145" s="47"/>
      <c r="BT1145" s="47"/>
      <c r="BU1145" s="47"/>
      <c r="BV1145" s="47"/>
      <c r="BW1145" s="47"/>
      <c r="BX1145" s="47"/>
      <c r="BY1145" s="47"/>
      <c r="BZ1145" s="47"/>
      <c r="CA1145" s="47"/>
      <c r="CB1145" s="47"/>
      <c r="CC1145" s="47"/>
      <c r="CD1145" s="47"/>
      <c r="CE1145" s="47"/>
      <c r="CF1145" s="47"/>
      <c r="CG1145" s="47"/>
      <c r="CH1145" s="47"/>
      <c r="CI1145" s="47"/>
      <c r="CJ1145" s="47"/>
      <c r="CK1145" s="47"/>
      <c r="CL1145" s="47"/>
    </row>
    <row r="1146" spans="1:90" ht="14.25">
      <c r="A1146" s="167"/>
      <c r="B1146" s="50"/>
      <c r="C1146" s="50"/>
      <c r="D1146" s="50"/>
      <c r="E1146" s="50"/>
      <c r="F1146" s="50"/>
      <c r="G1146" s="50"/>
      <c r="H1146" s="50"/>
      <c r="I1146" s="50"/>
      <c r="J1146" s="50"/>
      <c r="K1146" s="50"/>
      <c r="L1146" s="50"/>
      <c r="M1146" s="50"/>
      <c r="N1146" s="50"/>
      <c r="O1146" s="50"/>
      <c r="P1146" s="50"/>
      <c r="Q1146" s="50"/>
      <c r="R1146" s="50"/>
      <c r="S1146" s="50"/>
      <c r="T1146" s="50"/>
      <c r="U1146" s="50"/>
      <c r="V1146" s="50"/>
      <c r="W1146" s="50"/>
      <c r="X1146" s="50"/>
      <c r="Y1146" s="50"/>
      <c r="Z1146" s="50"/>
      <c r="AA1146" s="50"/>
      <c r="AB1146" s="50"/>
      <c r="AD1146" s="50"/>
      <c r="AE1146" s="50"/>
      <c r="AF1146" s="50"/>
      <c r="AG1146" s="50"/>
      <c r="AH1146" s="50"/>
      <c r="AI1146" s="50"/>
      <c r="AJ1146" s="50"/>
      <c r="AK1146" s="50"/>
      <c r="AL1146" s="50"/>
      <c r="AM1146" s="50"/>
      <c r="AN1146" s="50"/>
      <c r="AO1146" s="50"/>
      <c r="AP1146" s="50"/>
      <c r="AQ1146" s="47"/>
      <c r="AR1146" s="47"/>
      <c r="AS1146" s="47"/>
      <c r="AT1146" s="47"/>
      <c r="AU1146" s="47"/>
      <c r="AV1146" s="47"/>
      <c r="AW1146" s="47"/>
      <c r="AX1146" s="47"/>
      <c r="AY1146" s="47"/>
      <c r="AZ1146" s="47"/>
      <c r="BA1146" s="47"/>
      <c r="BB1146" s="47"/>
      <c r="BC1146" s="47"/>
      <c r="BD1146" s="47"/>
      <c r="BE1146" s="47"/>
      <c r="BF1146" s="47"/>
      <c r="BG1146" s="47"/>
      <c r="BH1146" s="47"/>
      <c r="BI1146" s="47"/>
      <c r="BJ1146" s="47"/>
      <c r="BK1146" s="47"/>
      <c r="BL1146" s="47"/>
      <c r="BM1146" s="47"/>
      <c r="BN1146" s="47"/>
      <c r="BO1146" s="47"/>
      <c r="BP1146" s="47"/>
      <c r="BQ1146" s="47"/>
      <c r="BR1146" s="47"/>
      <c r="BS1146" s="47"/>
      <c r="BT1146" s="47"/>
      <c r="BU1146" s="47"/>
      <c r="BV1146" s="47"/>
      <c r="BW1146" s="47"/>
      <c r="BX1146" s="47"/>
      <c r="BY1146" s="47"/>
      <c r="BZ1146" s="47"/>
      <c r="CA1146" s="47"/>
      <c r="CB1146" s="47"/>
      <c r="CC1146" s="47"/>
      <c r="CD1146" s="47"/>
      <c r="CE1146" s="47"/>
      <c r="CF1146" s="47"/>
      <c r="CG1146" s="47"/>
      <c r="CH1146" s="47"/>
      <c r="CI1146" s="47"/>
      <c r="CJ1146" s="47"/>
      <c r="CK1146" s="47"/>
      <c r="CL1146" s="47"/>
    </row>
    <row r="1147" spans="1:90" ht="14.25">
      <c r="A1147" s="167"/>
      <c r="B1147" s="50"/>
      <c r="C1147" s="50"/>
      <c r="D1147" s="50"/>
      <c r="E1147" s="50"/>
      <c r="F1147" s="50"/>
      <c r="G1147" s="50"/>
      <c r="H1147" s="50"/>
      <c r="I1147" s="50"/>
      <c r="J1147" s="50"/>
      <c r="K1147" s="50"/>
      <c r="L1147" s="50"/>
      <c r="M1147" s="50"/>
      <c r="N1147" s="50"/>
      <c r="O1147" s="50"/>
      <c r="P1147" s="50"/>
      <c r="Q1147" s="50"/>
      <c r="R1147" s="50"/>
      <c r="S1147" s="50"/>
      <c r="T1147" s="50"/>
      <c r="U1147" s="50"/>
      <c r="V1147" s="50"/>
      <c r="W1147" s="50"/>
      <c r="X1147" s="50"/>
      <c r="Y1147" s="50"/>
      <c r="Z1147" s="50"/>
      <c r="AA1147" s="50"/>
      <c r="AB1147" s="50"/>
      <c r="AD1147" s="50"/>
      <c r="AE1147" s="50"/>
      <c r="AF1147" s="50"/>
      <c r="AG1147" s="50"/>
      <c r="AH1147" s="50"/>
      <c r="AI1147" s="50"/>
      <c r="AJ1147" s="50"/>
      <c r="AK1147" s="50"/>
      <c r="AL1147" s="50"/>
      <c r="AM1147" s="50"/>
      <c r="AN1147" s="50"/>
      <c r="AO1147" s="50"/>
      <c r="AP1147" s="50"/>
      <c r="AQ1147" s="47"/>
      <c r="AR1147" s="47"/>
      <c r="AS1147" s="47"/>
      <c r="AT1147" s="47"/>
      <c r="AU1147" s="47"/>
      <c r="AV1147" s="47"/>
      <c r="AW1147" s="47"/>
      <c r="AX1147" s="47"/>
      <c r="AY1147" s="47"/>
      <c r="AZ1147" s="47"/>
      <c r="BA1147" s="47"/>
      <c r="BB1147" s="47"/>
      <c r="BC1147" s="47"/>
      <c r="BD1147" s="47"/>
      <c r="BE1147" s="47"/>
      <c r="BF1147" s="47"/>
      <c r="BG1147" s="47"/>
      <c r="BH1147" s="47"/>
      <c r="BI1147" s="47"/>
      <c r="BJ1147" s="47"/>
      <c r="BK1147" s="47"/>
      <c r="BL1147" s="47"/>
      <c r="BM1147" s="47"/>
      <c r="BN1147" s="47"/>
      <c r="BO1147" s="47"/>
      <c r="BP1147" s="47"/>
      <c r="BQ1147" s="47"/>
      <c r="BR1147" s="47"/>
      <c r="BS1147" s="47"/>
      <c r="BT1147" s="47"/>
      <c r="BU1147" s="47"/>
      <c r="BV1147" s="47"/>
      <c r="BW1147" s="47"/>
      <c r="BX1147" s="47"/>
      <c r="BY1147" s="47"/>
      <c r="BZ1147" s="47"/>
      <c r="CA1147" s="47"/>
      <c r="CB1147" s="47"/>
      <c r="CC1147" s="47"/>
      <c r="CD1147" s="47"/>
      <c r="CE1147" s="47"/>
      <c r="CF1147" s="47"/>
      <c r="CG1147" s="47"/>
      <c r="CH1147" s="47"/>
      <c r="CI1147" s="47"/>
      <c r="CJ1147" s="47"/>
      <c r="CK1147" s="47"/>
      <c r="CL1147" s="47"/>
    </row>
    <row r="1148" spans="1:90" ht="14.25">
      <c r="A1148" s="167"/>
      <c r="B1148" s="50"/>
      <c r="C1148" s="50"/>
      <c r="D1148" s="50"/>
      <c r="E1148" s="50"/>
      <c r="F1148" s="50"/>
      <c r="G1148" s="50"/>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D1148" s="50"/>
      <c r="AE1148" s="50"/>
      <c r="AF1148" s="50"/>
      <c r="AG1148" s="50"/>
      <c r="AH1148" s="50"/>
      <c r="AI1148" s="50"/>
      <c r="AJ1148" s="50"/>
      <c r="AK1148" s="50"/>
      <c r="AL1148" s="50"/>
      <c r="AM1148" s="50"/>
      <c r="AN1148" s="50"/>
      <c r="AO1148" s="50"/>
      <c r="AP1148" s="50"/>
      <c r="AQ1148" s="47"/>
      <c r="AR1148" s="47"/>
      <c r="AS1148" s="47"/>
      <c r="AT1148" s="47"/>
      <c r="AU1148" s="47"/>
      <c r="AV1148" s="47"/>
      <c r="AW1148" s="47"/>
      <c r="AX1148" s="47"/>
      <c r="AY1148" s="47"/>
      <c r="AZ1148" s="47"/>
      <c r="BA1148" s="47"/>
      <c r="BB1148" s="47"/>
      <c r="BC1148" s="47"/>
      <c r="BD1148" s="47"/>
      <c r="BE1148" s="47"/>
      <c r="BF1148" s="47"/>
      <c r="BG1148" s="47"/>
      <c r="BH1148" s="47"/>
      <c r="BI1148" s="47"/>
      <c r="BJ1148" s="47"/>
      <c r="BK1148" s="47"/>
      <c r="BL1148" s="47"/>
      <c r="BM1148" s="47"/>
      <c r="BN1148" s="47"/>
      <c r="BO1148" s="47"/>
      <c r="BP1148" s="47"/>
      <c r="BQ1148" s="47"/>
      <c r="BR1148" s="47"/>
      <c r="BS1148" s="47"/>
      <c r="BT1148" s="47"/>
      <c r="BU1148" s="47"/>
      <c r="BV1148" s="47"/>
      <c r="BW1148" s="47"/>
      <c r="BX1148" s="47"/>
      <c r="BY1148" s="47"/>
      <c r="BZ1148" s="47"/>
      <c r="CA1148" s="47"/>
      <c r="CB1148" s="47"/>
      <c r="CC1148" s="47"/>
      <c r="CD1148" s="47"/>
      <c r="CE1148" s="47"/>
      <c r="CF1148" s="47"/>
      <c r="CG1148" s="47"/>
      <c r="CH1148" s="47"/>
      <c r="CI1148" s="47"/>
      <c r="CJ1148" s="47"/>
      <c r="CK1148" s="47"/>
      <c r="CL1148" s="47"/>
    </row>
    <row r="1149" spans="1:90" ht="14.25">
      <c r="A1149" s="167"/>
      <c r="B1149" s="50"/>
      <c r="C1149" s="50"/>
      <c r="D1149" s="50"/>
      <c r="E1149" s="50"/>
      <c r="F1149" s="50"/>
      <c r="G1149" s="50"/>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D1149" s="50"/>
      <c r="AE1149" s="50"/>
      <c r="AF1149" s="50"/>
      <c r="AG1149" s="50"/>
      <c r="AH1149" s="50"/>
      <c r="AI1149" s="50"/>
      <c r="AJ1149" s="50"/>
      <c r="AK1149" s="50"/>
      <c r="AL1149" s="50"/>
      <c r="AM1149" s="50"/>
      <c r="AN1149" s="50"/>
      <c r="AO1149" s="50"/>
      <c r="AP1149" s="50"/>
      <c r="AQ1149" s="47"/>
      <c r="AR1149" s="47"/>
      <c r="AS1149" s="47"/>
      <c r="AT1149" s="47"/>
      <c r="AU1149" s="47"/>
      <c r="AV1149" s="47"/>
      <c r="AW1149" s="47"/>
      <c r="AX1149" s="47"/>
      <c r="AY1149" s="47"/>
      <c r="AZ1149" s="47"/>
      <c r="BA1149" s="47"/>
      <c r="BB1149" s="47"/>
      <c r="BC1149" s="47"/>
      <c r="BD1149" s="47"/>
      <c r="BE1149" s="47"/>
      <c r="BF1149" s="47"/>
      <c r="BG1149" s="47"/>
      <c r="BH1149" s="47"/>
      <c r="BI1149" s="47"/>
      <c r="BJ1149" s="47"/>
      <c r="BK1149" s="47"/>
      <c r="BL1149" s="47"/>
      <c r="BM1149" s="47"/>
      <c r="BN1149" s="47"/>
      <c r="BO1149" s="47"/>
      <c r="BP1149" s="47"/>
      <c r="BQ1149" s="47"/>
      <c r="BR1149" s="47"/>
      <c r="BS1149" s="47"/>
      <c r="BT1149" s="47"/>
      <c r="BU1149" s="47"/>
      <c r="BV1149" s="47"/>
      <c r="BW1149" s="47"/>
      <c r="BX1149" s="47"/>
      <c r="BY1149" s="47"/>
      <c r="BZ1149" s="47"/>
      <c r="CA1149" s="47"/>
      <c r="CB1149" s="47"/>
      <c r="CC1149" s="47"/>
      <c r="CD1149" s="47"/>
      <c r="CE1149" s="47"/>
      <c r="CF1149" s="47"/>
      <c r="CG1149" s="47"/>
      <c r="CH1149" s="47"/>
      <c r="CI1149" s="47"/>
      <c r="CJ1149" s="47"/>
      <c r="CK1149" s="47"/>
      <c r="CL1149" s="47"/>
    </row>
    <row r="1150" spans="1:90" ht="14.25">
      <c r="A1150" s="167"/>
      <c r="B1150" s="50"/>
      <c r="C1150" s="50"/>
      <c r="D1150" s="50"/>
      <c r="E1150" s="50"/>
      <c r="F1150" s="50"/>
      <c r="G1150" s="50"/>
      <c r="H1150" s="50"/>
      <c r="I1150" s="50"/>
      <c r="J1150" s="50"/>
      <c r="K1150" s="50"/>
      <c r="L1150" s="50"/>
      <c r="M1150" s="50"/>
      <c r="N1150" s="50"/>
      <c r="O1150" s="50"/>
      <c r="P1150" s="50"/>
      <c r="Q1150" s="50"/>
      <c r="R1150" s="50"/>
      <c r="S1150" s="50"/>
      <c r="T1150" s="50"/>
      <c r="U1150" s="50"/>
      <c r="V1150" s="50"/>
      <c r="W1150" s="50"/>
      <c r="X1150" s="50"/>
      <c r="Y1150" s="50"/>
      <c r="Z1150" s="50"/>
      <c r="AA1150" s="50"/>
      <c r="AB1150" s="50"/>
      <c r="AD1150" s="50"/>
      <c r="AE1150" s="50"/>
      <c r="AF1150" s="50"/>
      <c r="AG1150" s="50"/>
      <c r="AH1150" s="50"/>
      <c r="AI1150" s="50"/>
      <c r="AJ1150" s="50"/>
      <c r="AK1150" s="50"/>
      <c r="AL1150" s="50"/>
      <c r="AM1150" s="50"/>
      <c r="AN1150" s="50"/>
      <c r="AO1150" s="50"/>
      <c r="AP1150" s="50"/>
      <c r="AQ1150" s="47"/>
      <c r="AR1150" s="47"/>
      <c r="AS1150" s="47"/>
      <c r="AT1150" s="47"/>
      <c r="AU1150" s="47"/>
      <c r="AV1150" s="47"/>
      <c r="AW1150" s="47"/>
      <c r="AX1150" s="47"/>
      <c r="AY1150" s="47"/>
      <c r="AZ1150" s="47"/>
      <c r="BA1150" s="47"/>
      <c r="BB1150" s="47"/>
      <c r="BC1150" s="47"/>
      <c r="BD1150" s="47"/>
      <c r="BE1150" s="47"/>
      <c r="BF1150" s="47"/>
      <c r="BG1150" s="47"/>
      <c r="BH1150" s="47"/>
      <c r="BI1150" s="47"/>
      <c r="BJ1150" s="47"/>
      <c r="BK1150" s="47"/>
      <c r="BL1150" s="47"/>
      <c r="BM1150" s="47"/>
      <c r="BN1150" s="47"/>
      <c r="BO1150" s="47"/>
      <c r="BP1150" s="47"/>
      <c r="BQ1150" s="47"/>
      <c r="BR1150" s="47"/>
      <c r="BS1150" s="47"/>
      <c r="BT1150" s="47"/>
      <c r="BU1150" s="47"/>
      <c r="BV1150" s="47"/>
      <c r="BW1150" s="47"/>
      <c r="BX1150" s="47"/>
      <c r="BY1150" s="47"/>
      <c r="BZ1150" s="47"/>
      <c r="CA1150" s="47"/>
      <c r="CB1150" s="47"/>
      <c r="CC1150" s="47"/>
      <c r="CD1150" s="47"/>
      <c r="CE1150" s="47"/>
      <c r="CF1150" s="47"/>
      <c r="CG1150" s="47"/>
      <c r="CH1150" s="47"/>
      <c r="CI1150" s="47"/>
      <c r="CJ1150" s="47"/>
      <c r="CK1150" s="47"/>
      <c r="CL1150" s="47"/>
    </row>
    <row r="1151" spans="1:90" ht="14.25">
      <c r="A1151" s="167"/>
      <c r="B1151" s="50"/>
      <c r="C1151" s="50"/>
      <c r="D1151" s="50"/>
      <c r="E1151" s="50"/>
      <c r="F1151" s="50"/>
      <c r="G1151" s="50"/>
      <c r="H1151" s="50"/>
      <c r="I1151" s="50"/>
      <c r="J1151" s="50"/>
      <c r="K1151" s="50"/>
      <c r="L1151" s="50"/>
      <c r="M1151" s="50"/>
      <c r="N1151" s="50"/>
      <c r="O1151" s="50"/>
      <c r="P1151" s="50"/>
      <c r="Q1151" s="50"/>
      <c r="R1151" s="50"/>
      <c r="S1151" s="50"/>
      <c r="T1151" s="50"/>
      <c r="U1151" s="50"/>
      <c r="V1151" s="50"/>
      <c r="W1151" s="50"/>
      <c r="X1151" s="50"/>
      <c r="Y1151" s="50"/>
      <c r="Z1151" s="50"/>
      <c r="AA1151" s="50"/>
      <c r="AB1151" s="50"/>
      <c r="AD1151" s="50"/>
      <c r="AE1151" s="50"/>
      <c r="AF1151" s="50"/>
      <c r="AG1151" s="50"/>
      <c r="AH1151" s="50"/>
      <c r="AI1151" s="50"/>
      <c r="AJ1151" s="50"/>
      <c r="AK1151" s="50"/>
      <c r="AL1151" s="50"/>
      <c r="AM1151" s="50"/>
      <c r="AN1151" s="50"/>
      <c r="AO1151" s="50"/>
      <c r="AP1151" s="50"/>
      <c r="AQ1151" s="47"/>
      <c r="AR1151" s="47"/>
      <c r="AS1151" s="47"/>
      <c r="AT1151" s="47"/>
      <c r="AU1151" s="47"/>
      <c r="AV1151" s="47"/>
      <c r="AW1151" s="47"/>
      <c r="AX1151" s="47"/>
      <c r="AY1151" s="47"/>
      <c r="AZ1151" s="47"/>
      <c r="BA1151" s="47"/>
      <c r="BB1151" s="47"/>
      <c r="BC1151" s="47"/>
      <c r="BD1151" s="47"/>
      <c r="BE1151" s="47"/>
      <c r="BF1151" s="47"/>
      <c r="BG1151" s="47"/>
      <c r="BH1151" s="47"/>
      <c r="BI1151" s="47"/>
      <c r="BJ1151" s="47"/>
      <c r="BK1151" s="47"/>
      <c r="BL1151" s="47"/>
      <c r="BM1151" s="47"/>
      <c r="BN1151" s="47"/>
      <c r="BO1151" s="47"/>
      <c r="BP1151" s="47"/>
      <c r="BQ1151" s="47"/>
      <c r="BR1151" s="47"/>
      <c r="BS1151" s="47"/>
      <c r="BT1151" s="47"/>
      <c r="BU1151" s="47"/>
      <c r="BV1151" s="47"/>
      <c r="BW1151" s="47"/>
      <c r="BX1151" s="47"/>
      <c r="BY1151" s="47"/>
      <c r="BZ1151" s="47"/>
      <c r="CA1151" s="47"/>
      <c r="CB1151" s="47"/>
      <c r="CC1151" s="47"/>
      <c r="CD1151" s="47"/>
      <c r="CE1151" s="47"/>
      <c r="CF1151" s="47"/>
      <c r="CG1151" s="47"/>
      <c r="CH1151" s="47"/>
      <c r="CI1151" s="47"/>
      <c r="CJ1151" s="47"/>
      <c r="CK1151" s="47"/>
      <c r="CL1151" s="47"/>
    </row>
    <row r="1152" spans="1:90" ht="14.25">
      <c r="A1152" s="167"/>
      <c r="B1152" s="50"/>
      <c r="C1152" s="50"/>
      <c r="D1152" s="50"/>
      <c r="E1152" s="50"/>
      <c r="F1152" s="50"/>
      <c r="G1152" s="50"/>
      <c r="H1152" s="50"/>
      <c r="I1152" s="50"/>
      <c r="J1152" s="50"/>
      <c r="K1152" s="50"/>
      <c r="L1152" s="50"/>
      <c r="M1152" s="50"/>
      <c r="N1152" s="50"/>
      <c r="O1152" s="50"/>
      <c r="P1152" s="50"/>
      <c r="Q1152" s="50"/>
      <c r="R1152" s="50"/>
      <c r="S1152" s="50"/>
      <c r="T1152" s="50"/>
      <c r="U1152" s="50"/>
      <c r="V1152" s="50"/>
      <c r="W1152" s="50"/>
      <c r="X1152" s="50"/>
      <c r="Y1152" s="50"/>
      <c r="Z1152" s="50"/>
      <c r="AA1152" s="50"/>
      <c r="AB1152" s="50"/>
      <c r="AD1152" s="50"/>
      <c r="AE1152" s="50"/>
      <c r="AF1152" s="50"/>
      <c r="AG1152" s="50"/>
      <c r="AH1152" s="50"/>
      <c r="AI1152" s="50"/>
      <c r="AJ1152" s="50"/>
      <c r="AK1152" s="50"/>
      <c r="AL1152" s="50"/>
      <c r="AM1152" s="50"/>
      <c r="AN1152" s="50"/>
      <c r="AO1152" s="50"/>
      <c r="AP1152" s="50"/>
      <c r="AQ1152" s="47"/>
      <c r="AR1152" s="47"/>
      <c r="AS1152" s="47"/>
      <c r="AT1152" s="47"/>
      <c r="AU1152" s="47"/>
      <c r="AV1152" s="47"/>
      <c r="AW1152" s="47"/>
      <c r="AX1152" s="47"/>
      <c r="AY1152" s="47"/>
      <c r="AZ1152" s="47"/>
      <c r="BA1152" s="47"/>
      <c r="BB1152" s="47"/>
      <c r="BC1152" s="47"/>
      <c r="BD1152" s="47"/>
      <c r="BE1152" s="47"/>
      <c r="BF1152" s="47"/>
      <c r="BG1152" s="47"/>
      <c r="BH1152" s="47"/>
      <c r="BI1152" s="47"/>
      <c r="BJ1152" s="47"/>
      <c r="BK1152" s="47"/>
      <c r="BL1152" s="47"/>
      <c r="BM1152" s="47"/>
      <c r="BN1152" s="47"/>
      <c r="BO1152" s="47"/>
      <c r="BP1152" s="47"/>
      <c r="BQ1152" s="47"/>
      <c r="BR1152" s="47"/>
      <c r="BS1152" s="47"/>
      <c r="BT1152" s="47"/>
      <c r="BU1152" s="47"/>
      <c r="BV1152" s="47"/>
      <c r="BW1152" s="47"/>
      <c r="BX1152" s="47"/>
      <c r="BY1152" s="47"/>
      <c r="BZ1152" s="47"/>
      <c r="CA1152" s="47"/>
      <c r="CB1152" s="47"/>
      <c r="CC1152" s="47"/>
      <c r="CD1152" s="47"/>
      <c r="CE1152" s="47"/>
      <c r="CF1152" s="47"/>
      <c r="CG1152" s="47"/>
      <c r="CH1152" s="47"/>
      <c r="CI1152" s="47"/>
      <c r="CJ1152" s="47"/>
      <c r="CK1152" s="47"/>
      <c r="CL1152" s="47"/>
    </row>
    <row r="1153" spans="1:90" ht="14.25">
      <c r="A1153" s="167"/>
      <c r="B1153" s="50"/>
      <c r="C1153" s="50"/>
      <c r="D1153" s="50"/>
      <c r="E1153" s="50"/>
      <c r="F1153" s="50"/>
      <c r="G1153" s="50"/>
      <c r="H1153" s="50"/>
      <c r="I1153" s="50"/>
      <c r="J1153" s="50"/>
      <c r="K1153" s="50"/>
      <c r="L1153" s="50"/>
      <c r="M1153" s="50"/>
      <c r="N1153" s="50"/>
      <c r="O1153" s="50"/>
      <c r="P1153" s="50"/>
      <c r="Q1153" s="50"/>
      <c r="R1153" s="50"/>
      <c r="S1153" s="50"/>
      <c r="T1153" s="50"/>
      <c r="U1153" s="50"/>
      <c r="V1153" s="50"/>
      <c r="W1153" s="50"/>
      <c r="X1153" s="50"/>
      <c r="Y1153" s="50"/>
      <c r="Z1153" s="50"/>
      <c r="AA1153" s="50"/>
      <c r="AB1153" s="50"/>
      <c r="AD1153" s="50"/>
      <c r="AE1153" s="50"/>
      <c r="AF1153" s="50"/>
      <c r="AG1153" s="50"/>
      <c r="AH1153" s="50"/>
      <c r="AI1153" s="50"/>
      <c r="AJ1153" s="50"/>
      <c r="AK1153" s="50"/>
      <c r="AL1153" s="50"/>
      <c r="AM1153" s="50"/>
      <c r="AN1153" s="50"/>
      <c r="AO1153" s="50"/>
      <c r="AP1153" s="50"/>
      <c r="AQ1153" s="47"/>
      <c r="AR1153" s="47"/>
      <c r="AS1153" s="47"/>
      <c r="AT1153" s="47"/>
      <c r="AU1153" s="47"/>
      <c r="AV1153" s="47"/>
      <c r="AW1153" s="47"/>
      <c r="AX1153" s="47"/>
      <c r="AY1153" s="47"/>
      <c r="AZ1153" s="47"/>
      <c r="BA1153" s="47"/>
      <c r="BB1153" s="47"/>
      <c r="BC1153" s="47"/>
      <c r="BD1153" s="47"/>
      <c r="BE1153" s="47"/>
      <c r="BF1153" s="47"/>
      <c r="BG1153" s="47"/>
      <c r="BH1153" s="47"/>
      <c r="BI1153" s="47"/>
      <c r="BJ1153" s="47"/>
      <c r="BK1153" s="47"/>
      <c r="BL1153" s="47"/>
      <c r="BM1153" s="47"/>
      <c r="BN1153" s="47"/>
      <c r="BO1153" s="47"/>
      <c r="BP1153" s="47"/>
      <c r="BQ1153" s="47"/>
      <c r="BR1153" s="47"/>
      <c r="BS1153" s="47"/>
      <c r="BT1153" s="47"/>
      <c r="BU1153" s="47"/>
      <c r="BV1153" s="47"/>
      <c r="BW1153" s="47"/>
      <c r="BX1153" s="47"/>
      <c r="BY1153" s="47"/>
      <c r="BZ1153" s="47"/>
      <c r="CA1153" s="47"/>
      <c r="CB1153" s="47"/>
      <c r="CC1153" s="47"/>
      <c r="CD1153" s="47"/>
      <c r="CE1153" s="47"/>
      <c r="CF1153" s="47"/>
      <c r="CG1153" s="47"/>
      <c r="CH1153" s="47"/>
      <c r="CI1153" s="47"/>
      <c r="CJ1153" s="47"/>
      <c r="CK1153" s="47"/>
      <c r="CL1153" s="47"/>
    </row>
    <row r="1154" spans="1:90" ht="14.25">
      <c r="A1154" s="167"/>
      <c r="B1154" s="50"/>
      <c r="C1154" s="50"/>
      <c r="D1154" s="50"/>
      <c r="E1154" s="50"/>
      <c r="F1154" s="50"/>
      <c r="G1154" s="50"/>
      <c r="H1154" s="50"/>
      <c r="I1154" s="50"/>
      <c r="J1154" s="50"/>
      <c r="K1154" s="50"/>
      <c r="L1154" s="50"/>
      <c r="M1154" s="50"/>
      <c r="N1154" s="50"/>
      <c r="O1154" s="50"/>
      <c r="P1154" s="50"/>
      <c r="Q1154" s="50"/>
      <c r="R1154" s="50"/>
      <c r="S1154" s="50"/>
      <c r="T1154" s="50"/>
      <c r="U1154" s="50"/>
      <c r="V1154" s="50"/>
      <c r="W1154" s="50"/>
      <c r="X1154" s="50"/>
      <c r="Y1154" s="50"/>
      <c r="Z1154" s="50"/>
      <c r="AA1154" s="50"/>
      <c r="AB1154" s="50"/>
      <c r="AD1154" s="50"/>
      <c r="AE1154" s="50"/>
      <c r="AF1154" s="50"/>
      <c r="AG1154" s="50"/>
      <c r="AH1154" s="50"/>
      <c r="AI1154" s="50"/>
      <c r="AJ1154" s="50"/>
      <c r="AK1154" s="50"/>
      <c r="AL1154" s="50"/>
      <c r="AM1154" s="50"/>
      <c r="AN1154" s="50"/>
      <c r="AO1154" s="50"/>
      <c r="AP1154" s="50"/>
      <c r="AQ1154" s="47"/>
      <c r="AR1154" s="47"/>
      <c r="AS1154" s="47"/>
      <c r="AT1154" s="47"/>
      <c r="AU1154" s="47"/>
      <c r="AV1154" s="47"/>
      <c r="AW1154" s="47"/>
      <c r="AX1154" s="47"/>
      <c r="AY1154" s="47"/>
      <c r="AZ1154" s="47"/>
      <c r="BA1154" s="47"/>
      <c r="BB1154" s="47"/>
      <c r="BC1154" s="47"/>
      <c r="BD1154" s="47"/>
      <c r="BE1154" s="47"/>
      <c r="BF1154" s="47"/>
      <c r="BG1154" s="47"/>
      <c r="BH1154" s="47"/>
      <c r="BI1154" s="47"/>
      <c r="BJ1154" s="47"/>
      <c r="BK1154" s="47"/>
      <c r="BL1154" s="47"/>
      <c r="BM1154" s="47"/>
      <c r="BN1154" s="47"/>
      <c r="BO1154" s="47"/>
      <c r="BP1154" s="47"/>
      <c r="BQ1154" s="47"/>
      <c r="BR1154" s="47"/>
      <c r="BS1154" s="47"/>
      <c r="BT1154" s="47"/>
      <c r="BU1154" s="47"/>
      <c r="BV1154" s="47"/>
      <c r="BW1154" s="47"/>
      <c r="BX1154" s="47"/>
      <c r="BY1154" s="47"/>
      <c r="BZ1154" s="47"/>
      <c r="CA1154" s="47"/>
      <c r="CB1154" s="47"/>
      <c r="CC1154" s="47"/>
      <c r="CD1154" s="47"/>
      <c r="CE1154" s="47"/>
      <c r="CF1154" s="47"/>
      <c r="CG1154" s="47"/>
      <c r="CH1154" s="47"/>
      <c r="CI1154" s="47"/>
      <c r="CJ1154" s="47"/>
      <c r="CK1154" s="47"/>
      <c r="CL1154" s="47"/>
    </row>
    <row r="1155" spans="1:90" ht="14.25">
      <c r="A1155" s="167"/>
      <c r="B1155" s="50"/>
      <c r="C1155" s="50"/>
      <c r="D1155" s="50"/>
      <c r="E1155" s="50"/>
      <c r="F1155" s="50"/>
      <c r="G1155" s="50"/>
      <c r="H1155" s="50"/>
      <c r="I1155" s="50"/>
      <c r="J1155" s="50"/>
      <c r="K1155" s="50"/>
      <c r="L1155" s="50"/>
      <c r="M1155" s="50"/>
      <c r="N1155" s="50"/>
      <c r="O1155" s="50"/>
      <c r="P1155" s="50"/>
      <c r="Q1155" s="50"/>
      <c r="R1155" s="50"/>
      <c r="S1155" s="50"/>
      <c r="T1155" s="50"/>
      <c r="U1155" s="50"/>
      <c r="V1155" s="50"/>
      <c r="W1155" s="50"/>
      <c r="X1155" s="50"/>
      <c r="Y1155" s="50"/>
      <c r="Z1155" s="50"/>
      <c r="AA1155" s="50"/>
      <c r="AB1155" s="50"/>
      <c r="AD1155" s="50"/>
      <c r="AE1155" s="50"/>
      <c r="AF1155" s="50"/>
      <c r="AG1155" s="50"/>
      <c r="AH1155" s="50"/>
      <c r="AI1155" s="50"/>
      <c r="AJ1155" s="50"/>
      <c r="AK1155" s="50"/>
      <c r="AL1155" s="50"/>
      <c r="AM1155" s="50"/>
      <c r="AN1155" s="50"/>
      <c r="AO1155" s="50"/>
      <c r="AP1155" s="50"/>
      <c r="AQ1155" s="47"/>
      <c r="AR1155" s="47"/>
      <c r="AS1155" s="47"/>
      <c r="AT1155" s="47"/>
      <c r="AU1155" s="47"/>
      <c r="AV1155" s="47"/>
      <c r="AW1155" s="47"/>
      <c r="AX1155" s="47"/>
      <c r="AY1155" s="47"/>
      <c r="AZ1155" s="47"/>
      <c r="BA1155" s="47"/>
      <c r="BB1155" s="47"/>
      <c r="BC1155" s="47"/>
      <c r="BD1155" s="47"/>
      <c r="BE1155" s="47"/>
      <c r="BF1155" s="47"/>
      <c r="BG1155" s="47"/>
      <c r="BH1155" s="47"/>
      <c r="BI1155" s="47"/>
      <c r="BJ1155" s="47"/>
      <c r="BK1155" s="47"/>
      <c r="BL1155" s="47"/>
      <c r="BM1155" s="47"/>
      <c r="BN1155" s="47"/>
      <c r="BO1155" s="47"/>
      <c r="BP1155" s="47"/>
      <c r="BQ1155" s="47"/>
      <c r="BR1155" s="47"/>
      <c r="BS1155" s="47"/>
      <c r="BT1155" s="47"/>
      <c r="BU1155" s="47"/>
      <c r="BV1155" s="47"/>
      <c r="BW1155" s="47"/>
      <c r="BX1155" s="47"/>
      <c r="BY1155" s="47"/>
      <c r="BZ1155" s="47"/>
      <c r="CA1155" s="47"/>
      <c r="CB1155" s="47"/>
      <c r="CC1155" s="47"/>
      <c r="CD1155" s="47"/>
      <c r="CE1155" s="47"/>
      <c r="CF1155" s="47"/>
      <c r="CG1155" s="47"/>
      <c r="CH1155" s="47"/>
      <c r="CI1155" s="47"/>
      <c r="CJ1155" s="47"/>
      <c r="CK1155" s="47"/>
      <c r="CL1155" s="47"/>
    </row>
    <row r="1156" spans="1:90" ht="14.25">
      <c r="A1156" s="167"/>
      <c r="B1156" s="50"/>
      <c r="C1156" s="50"/>
      <c r="D1156" s="50"/>
      <c r="E1156" s="50"/>
      <c r="F1156" s="50"/>
      <c r="G1156" s="50"/>
      <c r="H1156" s="50"/>
      <c r="I1156" s="50"/>
      <c r="J1156" s="50"/>
      <c r="K1156" s="50"/>
      <c r="L1156" s="50"/>
      <c r="M1156" s="50"/>
      <c r="N1156" s="50"/>
      <c r="O1156" s="50"/>
      <c r="P1156" s="50"/>
      <c r="Q1156" s="50"/>
      <c r="R1156" s="50"/>
      <c r="S1156" s="50"/>
      <c r="T1156" s="50"/>
      <c r="U1156" s="50"/>
      <c r="V1156" s="50"/>
      <c r="W1156" s="50"/>
      <c r="X1156" s="50"/>
      <c r="Y1156" s="50"/>
      <c r="Z1156" s="50"/>
      <c r="AA1156" s="50"/>
      <c r="AB1156" s="50"/>
      <c r="AD1156" s="50"/>
      <c r="AE1156" s="50"/>
      <c r="AF1156" s="50"/>
      <c r="AG1156" s="50"/>
      <c r="AH1156" s="50"/>
      <c r="AI1156" s="50"/>
      <c r="AJ1156" s="50"/>
      <c r="AK1156" s="50"/>
      <c r="AL1156" s="50"/>
      <c r="AM1156" s="50"/>
      <c r="AN1156" s="50"/>
      <c r="AO1156" s="50"/>
      <c r="AP1156" s="50"/>
      <c r="AQ1156" s="47"/>
      <c r="AR1156" s="47"/>
      <c r="AS1156" s="47"/>
      <c r="AT1156" s="47"/>
      <c r="AU1156" s="47"/>
      <c r="AV1156" s="47"/>
      <c r="AW1156" s="47"/>
      <c r="AX1156" s="47"/>
      <c r="AY1156" s="47"/>
      <c r="AZ1156" s="47"/>
      <c r="BA1156" s="47"/>
      <c r="BB1156" s="47"/>
      <c r="BC1156" s="47"/>
      <c r="BD1156" s="47"/>
      <c r="BE1156" s="47"/>
      <c r="BF1156" s="47"/>
      <c r="BG1156" s="47"/>
      <c r="BH1156" s="47"/>
      <c r="BI1156" s="47"/>
      <c r="BJ1156" s="47"/>
      <c r="BK1156" s="47"/>
      <c r="BL1156" s="47"/>
      <c r="BM1156" s="47"/>
      <c r="BN1156" s="47"/>
      <c r="BO1156" s="47"/>
      <c r="BP1156" s="47"/>
      <c r="BQ1156" s="47"/>
      <c r="BR1156" s="47"/>
      <c r="BS1156" s="47"/>
      <c r="BT1156" s="47"/>
      <c r="BU1156" s="47"/>
      <c r="BV1156" s="47"/>
      <c r="BW1156" s="47"/>
      <c r="BX1156" s="47"/>
      <c r="BY1156" s="47"/>
      <c r="BZ1156" s="47"/>
      <c r="CA1156" s="47"/>
      <c r="CB1156" s="47"/>
      <c r="CC1156" s="47"/>
      <c r="CD1156" s="47"/>
      <c r="CE1156" s="47"/>
      <c r="CF1156" s="47"/>
      <c r="CG1156" s="47"/>
      <c r="CH1156" s="47"/>
      <c r="CI1156" s="47"/>
      <c r="CJ1156" s="47"/>
      <c r="CK1156" s="47"/>
      <c r="CL1156" s="47"/>
    </row>
    <row r="1157" spans="1:90" ht="14.25">
      <c r="A1157" s="167"/>
      <c r="B1157" s="50"/>
      <c r="C1157" s="50"/>
      <c r="D1157" s="50"/>
      <c r="E1157" s="50"/>
      <c r="F1157" s="50"/>
      <c r="G1157" s="50"/>
      <c r="H1157" s="50"/>
      <c r="I1157" s="50"/>
      <c r="J1157" s="50"/>
      <c r="K1157" s="50"/>
      <c r="L1157" s="50"/>
      <c r="M1157" s="50"/>
      <c r="N1157" s="50"/>
      <c r="O1157" s="50"/>
      <c r="P1157" s="50"/>
      <c r="Q1157" s="50"/>
      <c r="R1157" s="50"/>
      <c r="S1157" s="50"/>
      <c r="T1157" s="50"/>
      <c r="U1157" s="50"/>
      <c r="V1157" s="50"/>
      <c r="W1157" s="50"/>
      <c r="X1157" s="50"/>
      <c r="Y1157" s="50"/>
      <c r="Z1157" s="50"/>
      <c r="AA1157" s="50"/>
      <c r="AB1157" s="50"/>
      <c r="AD1157" s="50"/>
      <c r="AE1157" s="50"/>
      <c r="AF1157" s="50"/>
      <c r="AG1157" s="50"/>
      <c r="AH1157" s="50"/>
      <c r="AI1157" s="50"/>
      <c r="AJ1157" s="50"/>
      <c r="AK1157" s="50"/>
      <c r="AL1157" s="50"/>
      <c r="AM1157" s="50"/>
      <c r="AN1157" s="50"/>
      <c r="AO1157" s="50"/>
      <c r="AP1157" s="50"/>
      <c r="AQ1157" s="47"/>
      <c r="AR1157" s="47"/>
      <c r="AS1157" s="47"/>
      <c r="AT1157" s="47"/>
      <c r="AU1157" s="47"/>
      <c r="AV1157" s="47"/>
      <c r="AW1157" s="47"/>
      <c r="AX1157" s="47"/>
      <c r="AY1157" s="47"/>
      <c r="AZ1157" s="47"/>
      <c r="BA1157" s="47"/>
      <c r="BB1157" s="47"/>
      <c r="BC1157" s="47"/>
      <c r="BD1157" s="47"/>
      <c r="BE1157" s="47"/>
      <c r="BF1157" s="47"/>
      <c r="BG1157" s="47"/>
      <c r="BH1157" s="47"/>
      <c r="BI1157" s="47"/>
      <c r="BJ1157" s="47"/>
      <c r="BK1157" s="47"/>
      <c r="BL1157" s="47"/>
      <c r="BM1157" s="47"/>
      <c r="BN1157" s="47"/>
      <c r="BO1157" s="47"/>
      <c r="BP1157" s="47"/>
      <c r="BQ1157" s="47"/>
      <c r="BR1157" s="47"/>
      <c r="BS1157" s="47"/>
      <c r="BT1157" s="47"/>
      <c r="BU1157" s="47"/>
      <c r="BV1157" s="47"/>
      <c r="BW1157" s="47"/>
      <c r="BX1157" s="47"/>
      <c r="BY1157" s="47"/>
      <c r="BZ1157" s="47"/>
      <c r="CA1157" s="47"/>
      <c r="CB1157" s="47"/>
      <c r="CC1157" s="47"/>
      <c r="CD1157" s="47"/>
      <c r="CE1157" s="47"/>
      <c r="CF1157" s="47"/>
      <c r="CG1157" s="47"/>
      <c r="CH1157" s="47"/>
      <c r="CI1157" s="47"/>
      <c r="CJ1157" s="47"/>
      <c r="CK1157" s="47"/>
      <c r="CL1157" s="47"/>
    </row>
    <row r="1158" spans="1:90" ht="14.25">
      <c r="A1158" s="167"/>
      <c r="B1158" s="50"/>
      <c r="C1158" s="50"/>
      <c r="D1158" s="50"/>
      <c r="E1158" s="50"/>
      <c r="F1158" s="50"/>
      <c r="G1158" s="50"/>
      <c r="H1158" s="50"/>
      <c r="I1158" s="50"/>
      <c r="J1158" s="50"/>
      <c r="K1158" s="50"/>
      <c r="L1158" s="50"/>
      <c r="M1158" s="50"/>
      <c r="N1158" s="50"/>
      <c r="O1158" s="50"/>
      <c r="P1158" s="50"/>
      <c r="Q1158" s="50"/>
      <c r="R1158" s="50"/>
      <c r="S1158" s="50"/>
      <c r="T1158" s="50"/>
      <c r="U1158" s="50"/>
      <c r="V1158" s="50"/>
      <c r="W1158" s="50"/>
      <c r="X1158" s="50"/>
      <c r="Y1158" s="50"/>
      <c r="Z1158" s="50"/>
      <c r="AA1158" s="50"/>
      <c r="AB1158" s="50"/>
      <c r="AD1158" s="50"/>
      <c r="AE1158" s="50"/>
      <c r="AF1158" s="50"/>
      <c r="AG1158" s="50"/>
      <c r="AH1158" s="50"/>
      <c r="AI1158" s="50"/>
      <c r="AJ1158" s="50"/>
      <c r="AK1158" s="50"/>
      <c r="AL1158" s="50"/>
      <c r="AM1158" s="50"/>
      <c r="AN1158" s="50"/>
      <c r="AO1158" s="50"/>
      <c r="AP1158" s="50"/>
      <c r="AQ1158" s="47"/>
      <c r="AR1158" s="47"/>
      <c r="AS1158" s="47"/>
      <c r="AT1158" s="47"/>
      <c r="AU1158" s="47"/>
      <c r="AV1158" s="47"/>
      <c r="AW1158" s="47"/>
      <c r="AX1158" s="47"/>
      <c r="AY1158" s="47"/>
      <c r="AZ1158" s="47"/>
      <c r="BA1158" s="47"/>
      <c r="BB1158" s="47"/>
      <c r="BC1158" s="47"/>
      <c r="BD1158" s="47"/>
      <c r="BE1158" s="47"/>
      <c r="BF1158" s="47"/>
      <c r="BG1158" s="47"/>
      <c r="BH1158" s="47"/>
      <c r="BI1158" s="47"/>
      <c r="BJ1158" s="47"/>
      <c r="BK1158" s="47"/>
      <c r="BL1158" s="47"/>
      <c r="BM1158" s="47"/>
      <c r="BN1158" s="47"/>
      <c r="BO1158" s="47"/>
      <c r="BP1158" s="47"/>
      <c r="BQ1158" s="47"/>
      <c r="BR1158" s="47"/>
      <c r="BS1158" s="47"/>
      <c r="BT1158" s="47"/>
      <c r="BU1158" s="47"/>
      <c r="BV1158" s="47"/>
      <c r="BW1158" s="47"/>
      <c r="BX1158" s="47"/>
      <c r="BY1158" s="47"/>
      <c r="BZ1158" s="47"/>
      <c r="CA1158" s="47"/>
      <c r="CB1158" s="47"/>
      <c r="CC1158" s="47"/>
      <c r="CD1158" s="47"/>
      <c r="CE1158" s="47"/>
      <c r="CF1158" s="47"/>
      <c r="CG1158" s="47"/>
      <c r="CH1158" s="47"/>
      <c r="CI1158" s="47"/>
      <c r="CJ1158" s="47"/>
      <c r="CK1158" s="47"/>
      <c r="CL1158" s="47"/>
    </row>
    <row r="1159" spans="1:90" ht="14.25">
      <c r="A1159" s="167"/>
      <c r="B1159" s="50"/>
      <c r="C1159" s="50"/>
      <c r="D1159" s="50"/>
      <c r="E1159" s="50"/>
      <c r="F1159" s="50"/>
      <c r="G1159" s="50"/>
      <c r="H1159" s="50"/>
      <c r="I1159" s="50"/>
      <c r="J1159" s="50"/>
      <c r="K1159" s="50"/>
      <c r="L1159" s="50"/>
      <c r="M1159" s="50"/>
      <c r="N1159" s="50"/>
      <c r="O1159" s="50"/>
      <c r="P1159" s="50"/>
      <c r="Q1159" s="50"/>
      <c r="R1159" s="50"/>
      <c r="S1159" s="50"/>
      <c r="T1159" s="50"/>
      <c r="U1159" s="50"/>
      <c r="V1159" s="50"/>
      <c r="W1159" s="50"/>
      <c r="X1159" s="50"/>
      <c r="Y1159" s="50"/>
      <c r="Z1159" s="50"/>
      <c r="AA1159" s="50"/>
      <c r="AB1159" s="50"/>
      <c r="AD1159" s="50"/>
      <c r="AE1159" s="50"/>
      <c r="AF1159" s="50"/>
      <c r="AG1159" s="50"/>
      <c r="AH1159" s="50"/>
      <c r="AI1159" s="50"/>
      <c r="AJ1159" s="50"/>
      <c r="AK1159" s="50"/>
      <c r="AL1159" s="50"/>
      <c r="AM1159" s="50"/>
      <c r="AN1159" s="50"/>
      <c r="AO1159" s="50"/>
      <c r="AP1159" s="50"/>
      <c r="AQ1159" s="47"/>
      <c r="AR1159" s="47"/>
      <c r="AS1159" s="47"/>
      <c r="AT1159" s="47"/>
      <c r="AU1159" s="47"/>
      <c r="AV1159" s="47"/>
      <c r="AW1159" s="47"/>
      <c r="AX1159" s="47"/>
      <c r="AY1159" s="47"/>
      <c r="AZ1159" s="47"/>
      <c r="BA1159" s="47"/>
      <c r="BB1159" s="47"/>
      <c r="BC1159" s="47"/>
      <c r="BD1159" s="47"/>
      <c r="BE1159" s="47"/>
      <c r="BF1159" s="47"/>
      <c r="BG1159" s="47"/>
      <c r="BH1159" s="47"/>
      <c r="BI1159" s="47"/>
      <c r="BJ1159" s="47"/>
      <c r="BK1159" s="47"/>
      <c r="BL1159" s="47"/>
      <c r="BM1159" s="47"/>
      <c r="BN1159" s="47"/>
      <c r="BO1159" s="47"/>
      <c r="BP1159" s="47"/>
      <c r="BQ1159" s="47"/>
      <c r="BR1159" s="47"/>
      <c r="BS1159" s="47"/>
      <c r="BT1159" s="47"/>
      <c r="BU1159" s="47"/>
      <c r="BV1159" s="47"/>
      <c r="BW1159" s="47"/>
      <c r="BX1159" s="47"/>
      <c r="BY1159" s="47"/>
      <c r="BZ1159" s="47"/>
      <c r="CA1159" s="47"/>
      <c r="CB1159" s="47"/>
      <c r="CC1159" s="47"/>
      <c r="CD1159" s="47"/>
      <c r="CE1159" s="47"/>
      <c r="CF1159" s="47"/>
      <c r="CG1159" s="47"/>
      <c r="CH1159" s="47"/>
      <c r="CI1159" s="47"/>
      <c r="CJ1159" s="47"/>
      <c r="CK1159" s="47"/>
      <c r="CL1159" s="47"/>
    </row>
    <row r="1160" spans="1:90" ht="14.25">
      <c r="A1160" s="167"/>
      <c r="B1160" s="50"/>
      <c r="C1160" s="50"/>
      <c r="D1160" s="50"/>
      <c r="E1160" s="50"/>
      <c r="F1160" s="50"/>
      <c r="G1160" s="50"/>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D1160" s="50"/>
      <c r="AE1160" s="50"/>
      <c r="AF1160" s="50"/>
      <c r="AG1160" s="50"/>
      <c r="AH1160" s="50"/>
      <c r="AI1160" s="50"/>
      <c r="AJ1160" s="50"/>
      <c r="AK1160" s="50"/>
      <c r="AL1160" s="50"/>
      <c r="AM1160" s="50"/>
      <c r="AN1160" s="50"/>
      <c r="AO1160" s="50"/>
      <c r="AP1160" s="50"/>
      <c r="AQ1160" s="47"/>
      <c r="AR1160" s="47"/>
      <c r="AS1160" s="47"/>
      <c r="AT1160" s="47"/>
      <c r="AU1160" s="47"/>
      <c r="AV1160" s="47"/>
      <c r="AW1160" s="47"/>
      <c r="AX1160" s="47"/>
      <c r="AY1160" s="47"/>
      <c r="AZ1160" s="47"/>
      <c r="BA1160" s="47"/>
      <c r="BB1160" s="47"/>
      <c r="BC1160" s="47"/>
      <c r="BD1160" s="47"/>
      <c r="BE1160" s="47"/>
      <c r="BF1160" s="47"/>
      <c r="BG1160" s="47"/>
      <c r="BH1160" s="47"/>
      <c r="BI1160" s="47"/>
      <c r="BJ1160" s="47"/>
      <c r="BK1160" s="47"/>
      <c r="BL1160" s="47"/>
      <c r="BM1160" s="47"/>
      <c r="BN1160" s="47"/>
      <c r="BO1160" s="47"/>
      <c r="BP1160" s="47"/>
      <c r="BQ1160" s="47"/>
      <c r="BR1160" s="47"/>
      <c r="BS1160" s="47"/>
      <c r="BT1160" s="47"/>
      <c r="BU1160" s="47"/>
      <c r="BV1160" s="47"/>
      <c r="BW1160" s="47"/>
      <c r="BX1160" s="47"/>
      <c r="BY1160" s="47"/>
      <c r="BZ1160" s="47"/>
      <c r="CA1160" s="47"/>
      <c r="CB1160" s="47"/>
      <c r="CC1160" s="47"/>
      <c r="CD1160" s="47"/>
      <c r="CE1160" s="47"/>
      <c r="CF1160" s="47"/>
      <c r="CG1160" s="47"/>
      <c r="CH1160" s="47"/>
      <c r="CI1160" s="47"/>
      <c r="CJ1160" s="47"/>
      <c r="CK1160" s="47"/>
      <c r="CL1160" s="47"/>
    </row>
    <row r="1161" spans="1:90" ht="14.25">
      <c r="A1161" s="167"/>
      <c r="B1161" s="50"/>
      <c r="C1161" s="50"/>
      <c r="D1161" s="50"/>
      <c r="E1161" s="50"/>
      <c r="F1161" s="50"/>
      <c r="G1161" s="50"/>
      <c r="H1161" s="50"/>
      <c r="I1161" s="50"/>
      <c r="J1161" s="50"/>
      <c r="K1161" s="50"/>
      <c r="L1161" s="50"/>
      <c r="M1161" s="50"/>
      <c r="N1161" s="50"/>
      <c r="O1161" s="50"/>
      <c r="P1161" s="50"/>
      <c r="Q1161" s="50"/>
      <c r="R1161" s="50"/>
      <c r="S1161" s="50"/>
      <c r="T1161" s="50"/>
      <c r="U1161" s="50"/>
      <c r="V1161" s="50"/>
      <c r="W1161" s="50"/>
      <c r="X1161" s="50"/>
      <c r="Y1161" s="50"/>
      <c r="Z1161" s="50"/>
      <c r="AA1161" s="50"/>
      <c r="AB1161" s="50"/>
      <c r="AD1161" s="50"/>
      <c r="AE1161" s="50"/>
      <c r="AF1161" s="50"/>
      <c r="AG1161" s="50"/>
      <c r="AH1161" s="50"/>
      <c r="AI1161" s="50"/>
      <c r="AJ1161" s="50"/>
      <c r="AK1161" s="50"/>
      <c r="AL1161" s="50"/>
      <c r="AM1161" s="50"/>
      <c r="AN1161" s="50"/>
      <c r="AO1161" s="50"/>
      <c r="AP1161" s="50"/>
      <c r="AQ1161" s="47"/>
      <c r="AR1161" s="47"/>
      <c r="AS1161" s="47"/>
      <c r="AT1161" s="47"/>
      <c r="AU1161" s="47"/>
      <c r="AV1161" s="47"/>
      <c r="AW1161" s="47"/>
      <c r="AX1161" s="47"/>
      <c r="AY1161" s="47"/>
      <c r="AZ1161" s="47"/>
      <c r="BA1161" s="47"/>
      <c r="BB1161" s="47"/>
      <c r="BC1161" s="47"/>
      <c r="BD1161" s="47"/>
      <c r="BE1161" s="47"/>
      <c r="BF1161" s="47"/>
      <c r="BG1161" s="47"/>
      <c r="BH1161" s="47"/>
      <c r="BI1161" s="47"/>
      <c r="BJ1161" s="47"/>
      <c r="BK1161" s="47"/>
      <c r="BL1161" s="47"/>
      <c r="BM1161" s="47"/>
      <c r="BN1161" s="47"/>
      <c r="BO1161" s="47"/>
      <c r="BP1161" s="47"/>
      <c r="BQ1161" s="47"/>
      <c r="BR1161" s="47"/>
      <c r="BS1161" s="47"/>
      <c r="BT1161" s="47"/>
      <c r="BU1161" s="47"/>
      <c r="BV1161" s="47"/>
      <c r="BW1161" s="47"/>
      <c r="BX1161" s="47"/>
      <c r="BY1161" s="47"/>
      <c r="BZ1161" s="47"/>
      <c r="CA1161" s="47"/>
      <c r="CB1161" s="47"/>
      <c r="CC1161" s="47"/>
      <c r="CD1161" s="47"/>
      <c r="CE1161" s="47"/>
      <c r="CF1161" s="47"/>
      <c r="CG1161" s="47"/>
      <c r="CH1161" s="47"/>
      <c r="CI1161" s="47"/>
      <c r="CJ1161" s="47"/>
      <c r="CK1161" s="47"/>
      <c r="CL1161" s="47"/>
    </row>
    <row r="1162" spans="1:90" ht="14.25">
      <c r="A1162" s="167"/>
      <c r="B1162" s="50"/>
      <c r="C1162" s="50"/>
      <c r="D1162" s="50"/>
      <c r="E1162" s="50"/>
      <c r="F1162" s="50"/>
      <c r="G1162" s="50"/>
      <c r="H1162" s="50"/>
      <c r="I1162" s="50"/>
      <c r="J1162" s="50"/>
      <c r="K1162" s="50"/>
      <c r="L1162" s="50"/>
      <c r="M1162" s="50"/>
      <c r="N1162" s="50"/>
      <c r="O1162" s="50"/>
      <c r="P1162" s="50"/>
      <c r="Q1162" s="50"/>
      <c r="R1162" s="50"/>
      <c r="S1162" s="50"/>
      <c r="T1162" s="50"/>
      <c r="U1162" s="50"/>
      <c r="V1162" s="50"/>
      <c r="W1162" s="50"/>
      <c r="X1162" s="50"/>
      <c r="Y1162" s="50"/>
      <c r="Z1162" s="50"/>
      <c r="AA1162" s="50"/>
      <c r="AB1162" s="50"/>
      <c r="AD1162" s="50"/>
      <c r="AE1162" s="50"/>
      <c r="AF1162" s="50"/>
      <c r="AG1162" s="50"/>
      <c r="AH1162" s="50"/>
      <c r="AI1162" s="50"/>
      <c r="AJ1162" s="50"/>
      <c r="AK1162" s="50"/>
      <c r="AL1162" s="50"/>
      <c r="AM1162" s="50"/>
      <c r="AN1162" s="50"/>
      <c r="AO1162" s="50"/>
      <c r="AP1162" s="50"/>
      <c r="AQ1162" s="47"/>
      <c r="AR1162" s="47"/>
      <c r="AS1162" s="47"/>
      <c r="AT1162" s="47"/>
      <c r="AU1162" s="47"/>
      <c r="AV1162" s="47"/>
      <c r="AW1162" s="47"/>
      <c r="AX1162" s="47"/>
      <c r="AY1162" s="47"/>
      <c r="AZ1162" s="47"/>
      <c r="BA1162" s="47"/>
      <c r="BB1162" s="47"/>
      <c r="BC1162" s="47"/>
      <c r="BD1162" s="47"/>
      <c r="BE1162" s="47"/>
      <c r="BF1162" s="47"/>
      <c r="BG1162" s="47"/>
      <c r="BH1162" s="47"/>
      <c r="BI1162" s="47"/>
      <c r="BJ1162" s="47"/>
      <c r="BK1162" s="47"/>
      <c r="BL1162" s="47"/>
      <c r="BM1162" s="47"/>
      <c r="BN1162" s="47"/>
      <c r="BO1162" s="47"/>
      <c r="BP1162" s="47"/>
      <c r="BQ1162" s="47"/>
      <c r="BR1162" s="47"/>
      <c r="BS1162" s="47"/>
      <c r="BT1162" s="47"/>
      <c r="BU1162" s="47"/>
      <c r="BV1162" s="47"/>
      <c r="BW1162" s="47"/>
      <c r="BX1162" s="47"/>
      <c r="BY1162" s="47"/>
      <c r="BZ1162" s="47"/>
      <c r="CA1162" s="47"/>
      <c r="CB1162" s="47"/>
      <c r="CC1162" s="47"/>
      <c r="CD1162" s="47"/>
      <c r="CE1162" s="47"/>
      <c r="CF1162" s="47"/>
      <c r="CG1162" s="47"/>
      <c r="CH1162" s="47"/>
      <c r="CI1162" s="47"/>
      <c r="CJ1162" s="47"/>
      <c r="CK1162" s="47"/>
      <c r="CL1162" s="47"/>
    </row>
    <row r="1163" spans="1:90" ht="14.25">
      <c r="A1163" s="167"/>
      <c r="B1163" s="50"/>
      <c r="C1163" s="50"/>
      <c r="D1163" s="50"/>
      <c r="E1163" s="50"/>
      <c r="F1163" s="50"/>
      <c r="G1163" s="50"/>
      <c r="H1163" s="50"/>
      <c r="I1163" s="50"/>
      <c r="J1163" s="50"/>
      <c r="K1163" s="50"/>
      <c r="L1163" s="50"/>
      <c r="M1163" s="50"/>
      <c r="N1163" s="50"/>
      <c r="O1163" s="50"/>
      <c r="P1163" s="50"/>
      <c r="Q1163" s="50"/>
      <c r="R1163" s="50"/>
      <c r="S1163" s="50"/>
      <c r="T1163" s="50"/>
      <c r="U1163" s="50"/>
      <c r="V1163" s="50"/>
      <c r="W1163" s="50"/>
      <c r="X1163" s="50"/>
      <c r="Y1163" s="50"/>
      <c r="Z1163" s="50"/>
      <c r="AA1163" s="50"/>
      <c r="AB1163" s="50"/>
      <c r="AD1163" s="50"/>
      <c r="AE1163" s="50"/>
      <c r="AF1163" s="50"/>
      <c r="AG1163" s="50"/>
      <c r="AH1163" s="50"/>
      <c r="AI1163" s="50"/>
      <c r="AJ1163" s="50"/>
      <c r="AK1163" s="50"/>
      <c r="AL1163" s="50"/>
      <c r="AM1163" s="50"/>
      <c r="AN1163" s="50"/>
      <c r="AO1163" s="50"/>
      <c r="AP1163" s="50"/>
      <c r="AQ1163" s="47"/>
      <c r="AR1163" s="47"/>
      <c r="AS1163" s="47"/>
      <c r="AT1163" s="47"/>
      <c r="AU1163" s="47"/>
      <c r="AV1163" s="47"/>
      <c r="AW1163" s="47"/>
      <c r="AX1163" s="47"/>
      <c r="AY1163" s="47"/>
      <c r="AZ1163" s="47"/>
      <c r="BA1163" s="47"/>
      <c r="BB1163" s="47"/>
      <c r="BC1163" s="47"/>
      <c r="BD1163" s="47"/>
      <c r="BE1163" s="47"/>
      <c r="BF1163" s="47"/>
      <c r="BG1163" s="47"/>
      <c r="BH1163" s="47"/>
      <c r="BI1163" s="47"/>
      <c r="BJ1163" s="47"/>
      <c r="BK1163" s="47"/>
      <c r="BL1163" s="47"/>
      <c r="BM1163" s="47"/>
      <c r="BN1163" s="47"/>
      <c r="BO1163" s="47"/>
      <c r="BP1163" s="47"/>
      <c r="BQ1163" s="47"/>
      <c r="BR1163" s="47"/>
      <c r="BS1163" s="47"/>
      <c r="BT1163" s="47"/>
      <c r="BU1163" s="47"/>
      <c r="BV1163" s="47"/>
      <c r="BW1163" s="47"/>
      <c r="BX1163" s="47"/>
      <c r="BY1163" s="47"/>
      <c r="BZ1163" s="47"/>
      <c r="CA1163" s="47"/>
      <c r="CB1163" s="47"/>
      <c r="CC1163" s="47"/>
      <c r="CD1163" s="47"/>
      <c r="CE1163" s="47"/>
      <c r="CF1163" s="47"/>
      <c r="CG1163" s="47"/>
      <c r="CH1163" s="47"/>
      <c r="CI1163" s="47"/>
      <c r="CJ1163" s="47"/>
      <c r="CK1163" s="47"/>
      <c r="CL1163" s="47"/>
    </row>
    <row r="1164" spans="1:90" ht="14.25">
      <c r="A1164" s="167"/>
      <c r="B1164" s="50"/>
      <c r="C1164" s="50"/>
      <c r="D1164" s="50"/>
      <c r="E1164" s="50"/>
      <c r="F1164" s="50"/>
      <c r="G1164" s="50"/>
      <c r="H1164" s="50"/>
      <c r="I1164" s="50"/>
      <c r="J1164" s="50"/>
      <c r="K1164" s="50"/>
      <c r="L1164" s="50"/>
      <c r="M1164" s="50"/>
      <c r="N1164" s="50"/>
      <c r="O1164" s="50"/>
      <c r="P1164" s="50"/>
      <c r="Q1164" s="50"/>
      <c r="R1164" s="50"/>
      <c r="S1164" s="50"/>
      <c r="T1164" s="50"/>
      <c r="U1164" s="50"/>
      <c r="V1164" s="50"/>
      <c r="W1164" s="50"/>
      <c r="X1164" s="50"/>
      <c r="Y1164" s="50"/>
      <c r="Z1164" s="50"/>
      <c r="AA1164" s="50"/>
      <c r="AB1164" s="50"/>
      <c r="AD1164" s="50"/>
      <c r="AE1164" s="50"/>
      <c r="AF1164" s="50"/>
      <c r="AG1164" s="50"/>
      <c r="AH1164" s="50"/>
      <c r="AI1164" s="50"/>
      <c r="AJ1164" s="50"/>
      <c r="AK1164" s="50"/>
      <c r="AL1164" s="50"/>
      <c r="AM1164" s="50"/>
      <c r="AN1164" s="50"/>
      <c r="AO1164" s="50"/>
      <c r="AP1164" s="50"/>
      <c r="AQ1164" s="47"/>
      <c r="AR1164" s="47"/>
      <c r="AS1164" s="47"/>
      <c r="AT1164" s="47"/>
      <c r="AU1164" s="47"/>
      <c r="AV1164" s="47"/>
      <c r="AW1164" s="47"/>
      <c r="AX1164" s="47"/>
      <c r="AY1164" s="47"/>
      <c r="AZ1164" s="47"/>
      <c r="BA1164" s="47"/>
      <c r="BB1164" s="47"/>
      <c r="BC1164" s="47"/>
      <c r="BD1164" s="47"/>
      <c r="BE1164" s="47"/>
      <c r="BF1164" s="47"/>
      <c r="BG1164" s="47"/>
      <c r="BH1164" s="47"/>
      <c r="BI1164" s="47"/>
      <c r="BJ1164" s="47"/>
      <c r="BK1164" s="47"/>
      <c r="BL1164" s="47"/>
      <c r="BM1164" s="47"/>
      <c r="BN1164" s="47"/>
      <c r="BO1164" s="47"/>
      <c r="BP1164" s="47"/>
      <c r="BQ1164" s="47"/>
      <c r="BR1164" s="47"/>
      <c r="BS1164" s="47"/>
      <c r="BT1164" s="47"/>
      <c r="BU1164" s="47"/>
      <c r="BV1164" s="47"/>
      <c r="BW1164" s="47"/>
      <c r="BX1164" s="47"/>
      <c r="BY1164" s="47"/>
      <c r="BZ1164" s="47"/>
      <c r="CA1164" s="47"/>
      <c r="CB1164" s="47"/>
      <c r="CC1164" s="47"/>
      <c r="CD1164" s="47"/>
      <c r="CE1164" s="47"/>
      <c r="CF1164" s="47"/>
      <c r="CG1164" s="47"/>
      <c r="CH1164" s="47"/>
      <c r="CI1164" s="47"/>
      <c r="CJ1164" s="47"/>
      <c r="CK1164" s="47"/>
      <c r="CL1164" s="47"/>
    </row>
    <row r="1165" spans="1:90" ht="14.25">
      <c r="A1165" s="167"/>
      <c r="B1165" s="50"/>
      <c r="C1165" s="50"/>
      <c r="D1165" s="50"/>
      <c r="E1165" s="50"/>
      <c r="F1165" s="50"/>
      <c r="G1165" s="50"/>
      <c r="H1165" s="50"/>
      <c r="I1165" s="50"/>
      <c r="J1165" s="50"/>
      <c r="K1165" s="50"/>
      <c r="L1165" s="50"/>
      <c r="M1165" s="50"/>
      <c r="N1165" s="50"/>
      <c r="O1165" s="50"/>
      <c r="P1165" s="50"/>
      <c r="Q1165" s="50"/>
      <c r="R1165" s="50"/>
      <c r="S1165" s="50"/>
      <c r="T1165" s="50"/>
      <c r="U1165" s="50"/>
      <c r="V1165" s="50"/>
      <c r="W1165" s="50"/>
      <c r="X1165" s="50"/>
      <c r="Y1165" s="50"/>
      <c r="Z1165" s="50"/>
      <c r="AA1165" s="50"/>
      <c r="AB1165" s="50"/>
      <c r="AD1165" s="50"/>
      <c r="AE1165" s="50"/>
      <c r="AF1165" s="50"/>
      <c r="AG1165" s="50"/>
      <c r="AH1165" s="50"/>
      <c r="AI1165" s="50"/>
      <c r="AJ1165" s="50"/>
      <c r="AK1165" s="50"/>
      <c r="AL1165" s="50"/>
      <c r="AM1165" s="50"/>
      <c r="AN1165" s="50"/>
      <c r="AO1165" s="50"/>
      <c r="AP1165" s="50"/>
      <c r="AQ1165" s="47"/>
      <c r="AR1165" s="47"/>
      <c r="AS1165" s="47"/>
      <c r="AT1165" s="47"/>
      <c r="AU1165" s="47"/>
      <c r="AV1165" s="47"/>
      <c r="AW1165" s="47"/>
      <c r="AX1165" s="47"/>
      <c r="AY1165" s="47"/>
      <c r="AZ1165" s="47"/>
      <c r="BA1165" s="47"/>
      <c r="BB1165" s="47"/>
      <c r="BC1165" s="47"/>
      <c r="BD1165" s="47"/>
      <c r="BE1165" s="47"/>
      <c r="BF1165" s="47"/>
      <c r="BG1165" s="47"/>
      <c r="BH1165" s="47"/>
      <c r="BI1165" s="47"/>
      <c r="BJ1165" s="47"/>
      <c r="BK1165" s="47"/>
      <c r="BL1165" s="47"/>
      <c r="BM1165" s="47"/>
      <c r="BN1165" s="47"/>
      <c r="BO1165" s="47"/>
      <c r="BP1165" s="47"/>
      <c r="BQ1165" s="47"/>
      <c r="BR1165" s="47"/>
      <c r="BS1165" s="47"/>
      <c r="BT1165" s="47"/>
      <c r="BU1165" s="47"/>
      <c r="BV1165" s="47"/>
      <c r="BW1165" s="47"/>
      <c r="BX1165" s="47"/>
      <c r="BY1165" s="47"/>
      <c r="BZ1165" s="47"/>
      <c r="CA1165" s="47"/>
      <c r="CB1165" s="47"/>
      <c r="CC1165" s="47"/>
      <c r="CD1165" s="47"/>
      <c r="CE1165" s="47"/>
      <c r="CF1165" s="47"/>
      <c r="CG1165" s="47"/>
      <c r="CH1165" s="47"/>
      <c r="CI1165" s="47"/>
      <c r="CJ1165" s="47"/>
      <c r="CK1165" s="47"/>
      <c r="CL1165" s="47"/>
    </row>
    <row r="1166" spans="1:90" ht="14.25">
      <c r="A1166" s="167"/>
      <c r="B1166" s="50"/>
      <c r="C1166" s="50"/>
      <c r="D1166" s="50"/>
      <c r="E1166" s="50"/>
      <c r="F1166" s="50"/>
      <c r="G1166" s="50"/>
      <c r="H1166" s="50"/>
      <c r="I1166" s="50"/>
      <c r="J1166" s="50"/>
      <c r="K1166" s="50"/>
      <c r="L1166" s="50"/>
      <c r="M1166" s="50"/>
      <c r="N1166" s="50"/>
      <c r="O1166" s="50"/>
      <c r="P1166" s="50"/>
      <c r="Q1166" s="50"/>
      <c r="R1166" s="50"/>
      <c r="S1166" s="50"/>
      <c r="T1166" s="50"/>
      <c r="U1166" s="50"/>
      <c r="V1166" s="50"/>
      <c r="W1166" s="50"/>
      <c r="X1166" s="50"/>
      <c r="Y1166" s="50"/>
      <c r="Z1166" s="50"/>
      <c r="AA1166" s="50"/>
      <c r="AB1166" s="50"/>
      <c r="AD1166" s="50"/>
      <c r="AE1166" s="50"/>
      <c r="AF1166" s="50"/>
      <c r="AG1166" s="50"/>
      <c r="AH1166" s="50"/>
      <c r="AI1166" s="50"/>
      <c r="AJ1166" s="50"/>
      <c r="AK1166" s="50"/>
      <c r="AL1166" s="50"/>
      <c r="AM1166" s="50"/>
      <c r="AN1166" s="50"/>
      <c r="AO1166" s="50"/>
      <c r="AP1166" s="50"/>
      <c r="AQ1166" s="47"/>
      <c r="AR1166" s="47"/>
      <c r="AS1166" s="47"/>
      <c r="AT1166" s="47"/>
      <c r="AU1166" s="47"/>
      <c r="AV1166" s="47"/>
      <c r="AW1166" s="47"/>
      <c r="AX1166" s="47"/>
      <c r="AY1166" s="47"/>
      <c r="AZ1166" s="47"/>
      <c r="BA1166" s="47"/>
      <c r="BB1166" s="47"/>
      <c r="BC1166" s="47"/>
      <c r="BD1166" s="47"/>
      <c r="BE1166" s="47"/>
      <c r="BF1166" s="47"/>
      <c r="BG1166" s="47"/>
      <c r="BH1166" s="47"/>
      <c r="BI1166" s="47"/>
      <c r="BJ1166" s="47"/>
      <c r="BK1166" s="47"/>
      <c r="BL1166" s="47"/>
      <c r="BM1166" s="47"/>
      <c r="BN1166" s="47"/>
      <c r="BO1166" s="47"/>
      <c r="BP1166" s="47"/>
      <c r="BQ1166" s="47"/>
      <c r="BR1166" s="47"/>
      <c r="BS1166" s="47"/>
      <c r="BT1166" s="47"/>
      <c r="BU1166" s="47"/>
      <c r="BV1166" s="47"/>
      <c r="BW1166" s="47"/>
      <c r="BX1166" s="47"/>
      <c r="BY1166" s="47"/>
      <c r="BZ1166" s="47"/>
      <c r="CA1166" s="47"/>
      <c r="CB1166" s="47"/>
      <c r="CC1166" s="47"/>
      <c r="CD1166" s="47"/>
      <c r="CE1166" s="47"/>
      <c r="CF1166" s="47"/>
      <c r="CG1166" s="47"/>
      <c r="CH1166" s="47"/>
      <c r="CI1166" s="47"/>
      <c r="CJ1166" s="47"/>
      <c r="CK1166" s="47"/>
      <c r="CL1166" s="47"/>
    </row>
    <row r="1167" spans="1:90" ht="14.25">
      <c r="A1167" s="167"/>
      <c r="B1167" s="50"/>
      <c r="C1167" s="50"/>
      <c r="D1167" s="50"/>
      <c r="E1167" s="50"/>
      <c r="F1167" s="50"/>
      <c r="G1167" s="50"/>
      <c r="H1167" s="50"/>
      <c r="I1167" s="50"/>
      <c r="J1167" s="50"/>
      <c r="K1167" s="50"/>
      <c r="L1167" s="50"/>
      <c r="M1167" s="50"/>
      <c r="N1167" s="50"/>
      <c r="O1167" s="50"/>
      <c r="P1167" s="50"/>
      <c r="Q1167" s="50"/>
      <c r="R1167" s="50"/>
      <c r="S1167" s="50"/>
      <c r="T1167" s="50"/>
      <c r="U1167" s="50"/>
      <c r="V1167" s="50"/>
      <c r="W1167" s="50"/>
      <c r="X1167" s="50"/>
      <c r="Y1167" s="50"/>
      <c r="Z1167" s="50"/>
      <c r="AA1167" s="50"/>
      <c r="AB1167" s="50"/>
      <c r="AD1167" s="50"/>
      <c r="AE1167" s="50"/>
      <c r="AF1167" s="50"/>
      <c r="AG1167" s="50"/>
      <c r="AH1167" s="50"/>
      <c r="AI1167" s="50"/>
      <c r="AJ1167" s="50"/>
      <c r="AK1167" s="50"/>
      <c r="AL1167" s="50"/>
      <c r="AM1167" s="50"/>
      <c r="AN1167" s="50"/>
      <c r="AO1167" s="50"/>
      <c r="AP1167" s="50"/>
      <c r="AQ1167" s="47"/>
      <c r="AR1167" s="47"/>
      <c r="AS1167" s="47"/>
      <c r="AT1167" s="47"/>
      <c r="AU1167" s="47"/>
      <c r="AV1167" s="47"/>
      <c r="AW1167" s="47"/>
      <c r="AX1167" s="47"/>
      <c r="AY1167" s="47"/>
      <c r="AZ1167" s="47"/>
      <c r="BA1167" s="47"/>
      <c r="BB1167" s="47"/>
      <c r="BC1167" s="47"/>
      <c r="BD1167" s="47"/>
      <c r="BE1167" s="47"/>
      <c r="BF1167" s="47"/>
      <c r="BG1167" s="47"/>
      <c r="BH1167" s="47"/>
      <c r="BI1167" s="47"/>
      <c r="BJ1167" s="47"/>
      <c r="BK1167" s="47"/>
      <c r="BL1167" s="47"/>
      <c r="BM1167" s="47"/>
      <c r="BN1167" s="47"/>
      <c r="BO1167" s="47"/>
      <c r="BP1167" s="47"/>
      <c r="BQ1167" s="47"/>
      <c r="BR1167" s="47"/>
      <c r="BS1167" s="47"/>
      <c r="BT1167" s="47"/>
      <c r="BU1167" s="47"/>
      <c r="BV1167" s="47"/>
      <c r="BW1167" s="47"/>
      <c r="BX1167" s="47"/>
      <c r="BY1167" s="47"/>
      <c r="BZ1167" s="47"/>
      <c r="CA1167" s="47"/>
      <c r="CB1167" s="47"/>
      <c r="CC1167" s="47"/>
      <c r="CD1167" s="47"/>
      <c r="CE1167" s="47"/>
      <c r="CF1167" s="47"/>
      <c r="CG1167" s="47"/>
      <c r="CH1167" s="47"/>
      <c r="CI1167" s="47"/>
      <c r="CJ1167" s="47"/>
      <c r="CK1167" s="47"/>
      <c r="CL1167" s="47"/>
    </row>
    <row r="1168" spans="1:90" ht="14.25">
      <c r="A1168" s="167"/>
      <c r="B1168" s="50"/>
      <c r="C1168" s="50"/>
      <c r="D1168" s="50"/>
      <c r="E1168" s="50"/>
      <c r="F1168" s="50"/>
      <c r="G1168" s="50"/>
      <c r="H1168" s="50"/>
      <c r="I1168" s="50"/>
      <c r="J1168" s="50"/>
      <c r="K1168" s="50"/>
      <c r="L1168" s="50"/>
      <c r="M1168" s="50"/>
      <c r="N1168" s="50"/>
      <c r="O1168" s="50"/>
      <c r="P1168" s="50"/>
      <c r="Q1168" s="50"/>
      <c r="R1168" s="50"/>
      <c r="S1168" s="50"/>
      <c r="T1168" s="50"/>
      <c r="U1168" s="50"/>
      <c r="V1168" s="50"/>
      <c r="W1168" s="50"/>
      <c r="X1168" s="50"/>
      <c r="Y1168" s="50"/>
      <c r="Z1168" s="50"/>
      <c r="AA1168" s="50"/>
      <c r="AB1168" s="50"/>
      <c r="AD1168" s="50"/>
      <c r="AE1168" s="50"/>
      <c r="AF1168" s="50"/>
      <c r="AG1168" s="50"/>
      <c r="AH1168" s="50"/>
      <c r="AI1168" s="50"/>
      <c r="AJ1168" s="50"/>
      <c r="AK1168" s="50"/>
      <c r="AL1168" s="50"/>
      <c r="AM1168" s="50"/>
      <c r="AN1168" s="50"/>
      <c r="AO1168" s="50"/>
      <c r="AP1168" s="50"/>
      <c r="AQ1168" s="47"/>
      <c r="AR1168" s="47"/>
      <c r="AS1168" s="47"/>
      <c r="AT1168" s="47"/>
      <c r="AU1168" s="47"/>
      <c r="AV1168" s="47"/>
      <c r="AW1168" s="47"/>
      <c r="AX1168" s="47"/>
      <c r="AY1168" s="47"/>
      <c r="AZ1168" s="47"/>
      <c r="BA1168" s="47"/>
      <c r="BB1168" s="47"/>
      <c r="BC1168" s="47"/>
      <c r="BD1168" s="47"/>
      <c r="BE1168" s="47"/>
      <c r="BF1168" s="47"/>
      <c r="BG1168" s="47"/>
      <c r="BH1168" s="47"/>
      <c r="BI1168" s="47"/>
      <c r="BJ1168" s="47"/>
      <c r="BK1168" s="47"/>
      <c r="BL1168" s="47"/>
      <c r="BM1168" s="47"/>
      <c r="BN1168" s="47"/>
      <c r="BO1168" s="47"/>
      <c r="BP1168" s="47"/>
      <c r="BQ1168" s="47"/>
      <c r="BR1168" s="47"/>
      <c r="BS1168" s="47"/>
      <c r="BT1168" s="47"/>
      <c r="BU1168" s="47"/>
      <c r="BV1168" s="47"/>
      <c r="BW1168" s="47"/>
      <c r="BX1168" s="47"/>
      <c r="BY1168" s="47"/>
      <c r="BZ1168" s="47"/>
      <c r="CA1168" s="47"/>
      <c r="CB1168" s="47"/>
      <c r="CC1168" s="47"/>
      <c r="CD1168" s="47"/>
      <c r="CE1168" s="47"/>
      <c r="CF1168" s="47"/>
      <c r="CG1168" s="47"/>
      <c r="CH1168" s="47"/>
      <c r="CI1168" s="47"/>
      <c r="CJ1168" s="47"/>
      <c r="CK1168" s="47"/>
      <c r="CL1168" s="47"/>
    </row>
    <row r="1169" spans="1:90" ht="14.25">
      <c r="A1169" s="167"/>
      <c r="B1169" s="50"/>
      <c r="C1169" s="50"/>
      <c r="D1169" s="50"/>
      <c r="E1169" s="50"/>
      <c r="F1169" s="50"/>
      <c r="G1169" s="50"/>
      <c r="H1169" s="50"/>
      <c r="I1169" s="50"/>
      <c r="J1169" s="50"/>
      <c r="K1169" s="50"/>
      <c r="L1169" s="50"/>
      <c r="M1169" s="50"/>
      <c r="N1169" s="50"/>
      <c r="O1169" s="50"/>
      <c r="P1169" s="50"/>
      <c r="Q1169" s="50"/>
      <c r="R1169" s="50"/>
      <c r="S1169" s="50"/>
      <c r="T1169" s="50"/>
      <c r="U1169" s="50"/>
      <c r="V1169" s="50"/>
      <c r="W1169" s="50"/>
      <c r="X1169" s="50"/>
      <c r="Y1169" s="50"/>
      <c r="Z1169" s="50"/>
      <c r="AA1169" s="50"/>
      <c r="AB1169" s="50"/>
      <c r="AD1169" s="50"/>
      <c r="AE1169" s="50"/>
      <c r="AF1169" s="50"/>
      <c r="AG1169" s="50"/>
      <c r="AH1169" s="50"/>
      <c r="AI1169" s="50"/>
      <c r="AJ1169" s="50"/>
      <c r="AK1169" s="50"/>
      <c r="AL1169" s="50"/>
      <c r="AM1169" s="50"/>
      <c r="AN1169" s="50"/>
      <c r="AO1169" s="50"/>
      <c r="AP1169" s="50"/>
      <c r="AQ1169" s="47"/>
      <c r="AR1169" s="47"/>
      <c r="AS1169" s="47"/>
      <c r="AT1169" s="47"/>
      <c r="AU1169" s="47"/>
      <c r="AV1169" s="47"/>
      <c r="AW1169" s="47"/>
      <c r="AX1169" s="47"/>
      <c r="AY1169" s="47"/>
      <c r="AZ1169" s="47"/>
      <c r="BA1169" s="47"/>
      <c r="BB1169" s="47"/>
      <c r="BC1169" s="47"/>
      <c r="BD1169" s="47"/>
      <c r="BE1169" s="47"/>
      <c r="BF1169" s="47"/>
      <c r="BG1169" s="47"/>
      <c r="BH1169" s="47"/>
      <c r="BI1169" s="47"/>
      <c r="BJ1169" s="47"/>
      <c r="BK1169" s="47"/>
      <c r="BL1169" s="47"/>
      <c r="BM1169" s="47"/>
      <c r="BN1169" s="47"/>
      <c r="BO1169" s="47"/>
      <c r="BP1169" s="47"/>
      <c r="BQ1169" s="47"/>
      <c r="BR1169" s="47"/>
      <c r="BS1169" s="47"/>
      <c r="BT1169" s="47"/>
      <c r="BU1169" s="47"/>
      <c r="BV1169" s="47"/>
      <c r="BW1169" s="47"/>
      <c r="BX1169" s="47"/>
      <c r="BY1169" s="47"/>
      <c r="BZ1169" s="47"/>
      <c r="CA1169" s="47"/>
      <c r="CB1169" s="47"/>
      <c r="CC1169" s="47"/>
      <c r="CD1169" s="47"/>
      <c r="CE1169" s="47"/>
      <c r="CF1169" s="47"/>
      <c r="CG1169" s="47"/>
      <c r="CH1169" s="47"/>
      <c r="CI1169" s="47"/>
      <c r="CJ1169" s="47"/>
      <c r="CK1169" s="47"/>
      <c r="CL1169" s="47"/>
    </row>
    <row r="1170" spans="1:90" ht="14.25">
      <c r="A1170" s="167"/>
      <c r="B1170" s="50"/>
      <c r="C1170" s="50"/>
      <c r="D1170" s="50"/>
      <c r="E1170" s="50"/>
      <c r="F1170" s="50"/>
      <c r="G1170" s="50"/>
      <c r="H1170" s="50"/>
      <c r="I1170" s="50"/>
      <c r="J1170" s="50"/>
      <c r="K1170" s="50"/>
      <c r="L1170" s="50"/>
      <c r="M1170" s="50"/>
      <c r="N1170" s="50"/>
      <c r="O1170" s="50"/>
      <c r="P1170" s="50"/>
      <c r="Q1170" s="50"/>
      <c r="R1170" s="50"/>
      <c r="S1170" s="50"/>
      <c r="T1170" s="50"/>
      <c r="U1170" s="50"/>
      <c r="V1170" s="50"/>
      <c r="W1170" s="50"/>
      <c r="X1170" s="50"/>
      <c r="Y1170" s="50"/>
      <c r="Z1170" s="50"/>
      <c r="AA1170" s="50"/>
      <c r="AB1170" s="50"/>
      <c r="AD1170" s="50"/>
      <c r="AE1170" s="50"/>
      <c r="AF1170" s="50"/>
      <c r="AG1170" s="50"/>
      <c r="AH1170" s="50"/>
      <c r="AI1170" s="50"/>
      <c r="AJ1170" s="50"/>
      <c r="AK1170" s="50"/>
      <c r="AL1170" s="50"/>
      <c r="AM1170" s="50"/>
      <c r="AN1170" s="50"/>
      <c r="AO1170" s="50"/>
      <c r="AP1170" s="50"/>
      <c r="AQ1170" s="47"/>
      <c r="AR1170" s="47"/>
      <c r="AS1170" s="47"/>
      <c r="AT1170" s="47"/>
      <c r="AU1170" s="47"/>
      <c r="AV1170" s="47"/>
      <c r="AW1170" s="47"/>
      <c r="AX1170" s="47"/>
      <c r="AY1170" s="47"/>
      <c r="AZ1170" s="47"/>
      <c r="BA1170" s="47"/>
      <c r="BB1170" s="47"/>
      <c r="BC1170" s="47"/>
      <c r="BD1170" s="47"/>
      <c r="BE1170" s="47"/>
      <c r="BF1170" s="47"/>
      <c r="BG1170" s="47"/>
      <c r="BH1170" s="47"/>
      <c r="BI1170" s="47"/>
      <c r="BJ1170" s="47"/>
      <c r="BK1170" s="47"/>
      <c r="BL1170" s="47"/>
      <c r="BM1170" s="47"/>
      <c r="BN1170" s="47"/>
      <c r="BO1170" s="47"/>
      <c r="BP1170" s="47"/>
      <c r="BQ1170" s="47"/>
      <c r="BR1170" s="47"/>
      <c r="BS1170" s="47"/>
      <c r="BT1170" s="47"/>
      <c r="BU1170" s="47"/>
      <c r="BV1170" s="47"/>
      <c r="BW1170" s="47"/>
      <c r="BX1170" s="47"/>
      <c r="BY1170" s="47"/>
      <c r="BZ1170" s="47"/>
      <c r="CA1170" s="47"/>
      <c r="CB1170" s="47"/>
      <c r="CC1170" s="47"/>
      <c r="CD1170" s="47"/>
      <c r="CE1170" s="47"/>
      <c r="CF1170" s="47"/>
      <c r="CG1170" s="47"/>
      <c r="CH1170" s="47"/>
      <c r="CI1170" s="47"/>
      <c r="CJ1170" s="47"/>
      <c r="CK1170" s="47"/>
      <c r="CL1170" s="47"/>
    </row>
    <row r="1171" spans="1:90" ht="14.25">
      <c r="A1171" s="167"/>
      <c r="B1171" s="50"/>
      <c r="C1171" s="50"/>
      <c r="D1171" s="50"/>
      <c r="E1171" s="50"/>
      <c r="F1171" s="50"/>
      <c r="G1171" s="50"/>
      <c r="H1171" s="50"/>
      <c r="I1171" s="50"/>
      <c r="J1171" s="50"/>
      <c r="K1171" s="50"/>
      <c r="L1171" s="50"/>
      <c r="M1171" s="50"/>
      <c r="N1171" s="50"/>
      <c r="O1171" s="50"/>
      <c r="P1171" s="50"/>
      <c r="Q1171" s="50"/>
      <c r="R1171" s="50"/>
      <c r="S1171" s="50"/>
      <c r="T1171" s="50"/>
      <c r="U1171" s="50"/>
      <c r="V1171" s="50"/>
      <c r="W1171" s="50"/>
      <c r="X1171" s="50"/>
      <c r="Y1171" s="50"/>
      <c r="Z1171" s="50"/>
      <c r="AA1171" s="50"/>
      <c r="AB1171" s="50"/>
      <c r="AD1171" s="50"/>
      <c r="AE1171" s="50"/>
      <c r="AF1171" s="50"/>
      <c r="AG1171" s="50"/>
      <c r="AH1171" s="50"/>
      <c r="AI1171" s="50"/>
      <c r="AJ1171" s="50"/>
      <c r="AK1171" s="50"/>
      <c r="AL1171" s="50"/>
      <c r="AM1171" s="50"/>
      <c r="AN1171" s="50"/>
      <c r="AO1171" s="50"/>
      <c r="AP1171" s="50"/>
      <c r="AQ1171" s="47"/>
      <c r="AR1171" s="47"/>
      <c r="AS1171" s="47"/>
      <c r="AT1171" s="47"/>
      <c r="AU1171" s="47"/>
      <c r="AV1171" s="47"/>
      <c r="AW1171" s="47"/>
      <c r="AX1171" s="47"/>
      <c r="AY1171" s="47"/>
      <c r="AZ1171" s="47"/>
      <c r="BA1171" s="47"/>
      <c r="BB1171" s="47"/>
      <c r="BC1171" s="47"/>
      <c r="BD1171" s="47"/>
      <c r="BE1171" s="47"/>
      <c r="BF1171" s="47"/>
      <c r="BG1171" s="47"/>
      <c r="BH1171" s="47"/>
      <c r="BI1171" s="47"/>
      <c r="BJ1171" s="47"/>
      <c r="BK1171" s="47"/>
      <c r="BL1171" s="47"/>
      <c r="BM1171" s="47"/>
      <c r="BN1171" s="47"/>
      <c r="BO1171" s="47"/>
      <c r="BP1171" s="47"/>
      <c r="BQ1171" s="47"/>
      <c r="BR1171" s="47"/>
      <c r="BS1171" s="47"/>
      <c r="BT1171" s="47"/>
      <c r="BU1171" s="47"/>
      <c r="BV1171" s="47"/>
      <c r="BW1171" s="47"/>
      <c r="BX1171" s="47"/>
      <c r="BY1171" s="47"/>
      <c r="BZ1171" s="47"/>
      <c r="CA1171" s="47"/>
      <c r="CB1171" s="47"/>
      <c r="CC1171" s="47"/>
      <c r="CD1171" s="47"/>
      <c r="CE1171" s="47"/>
      <c r="CF1171" s="47"/>
      <c r="CG1171" s="47"/>
      <c r="CH1171" s="47"/>
      <c r="CI1171" s="47"/>
      <c r="CJ1171" s="47"/>
      <c r="CK1171" s="47"/>
      <c r="CL1171" s="47"/>
    </row>
    <row r="1172" spans="1:90" ht="14.25">
      <c r="A1172" s="167"/>
      <c r="B1172" s="50"/>
      <c r="C1172" s="50"/>
      <c r="D1172" s="50"/>
      <c r="E1172" s="50"/>
      <c r="F1172" s="50"/>
      <c r="G1172" s="50"/>
      <c r="H1172" s="50"/>
      <c r="I1172" s="50"/>
      <c r="J1172" s="50"/>
      <c r="K1172" s="50"/>
      <c r="L1172" s="50"/>
      <c r="M1172" s="50"/>
      <c r="N1172" s="50"/>
      <c r="O1172" s="50"/>
      <c r="P1172" s="50"/>
      <c r="Q1172" s="50"/>
      <c r="R1172" s="50"/>
      <c r="S1172" s="50"/>
      <c r="T1172" s="50"/>
      <c r="U1172" s="50"/>
      <c r="V1172" s="50"/>
      <c r="W1172" s="50"/>
      <c r="X1172" s="50"/>
      <c r="Y1172" s="50"/>
      <c r="Z1172" s="50"/>
      <c r="AA1172" s="50"/>
      <c r="AB1172" s="50"/>
      <c r="AD1172" s="50"/>
      <c r="AE1172" s="50"/>
      <c r="AF1172" s="50"/>
      <c r="AG1172" s="50"/>
      <c r="AH1172" s="50"/>
      <c r="AI1172" s="50"/>
      <c r="AJ1172" s="50"/>
      <c r="AK1172" s="50"/>
      <c r="AL1172" s="50"/>
      <c r="AM1172" s="50"/>
      <c r="AN1172" s="50"/>
      <c r="AO1172" s="50"/>
      <c r="AP1172" s="50"/>
      <c r="AQ1172" s="47"/>
      <c r="AR1172" s="47"/>
      <c r="AS1172" s="47"/>
      <c r="AT1172" s="47"/>
      <c r="AU1172" s="47"/>
      <c r="AV1172" s="47"/>
      <c r="AW1172" s="47"/>
      <c r="AX1172" s="47"/>
      <c r="AY1172" s="47"/>
      <c r="AZ1172" s="47"/>
      <c r="BA1172" s="47"/>
      <c r="BB1172" s="47"/>
      <c r="BC1172" s="47"/>
      <c r="BD1172" s="47"/>
      <c r="BE1172" s="47"/>
      <c r="BF1172" s="47"/>
      <c r="BG1172" s="47"/>
      <c r="BH1172" s="47"/>
      <c r="BI1172" s="47"/>
      <c r="BJ1172" s="47"/>
      <c r="BK1172" s="47"/>
      <c r="BL1172" s="47"/>
      <c r="BM1172" s="47"/>
      <c r="BN1172" s="47"/>
      <c r="BO1172" s="47"/>
      <c r="BP1172" s="47"/>
      <c r="BQ1172" s="47"/>
      <c r="BR1172" s="47"/>
      <c r="BS1172" s="47"/>
      <c r="BT1172" s="47"/>
      <c r="BU1172" s="47"/>
      <c r="BV1172" s="47"/>
      <c r="BW1172" s="47"/>
      <c r="BX1172" s="47"/>
      <c r="BY1172" s="47"/>
      <c r="BZ1172" s="47"/>
      <c r="CA1172" s="47"/>
      <c r="CB1172" s="47"/>
      <c r="CC1172" s="47"/>
      <c r="CD1172" s="47"/>
      <c r="CE1172" s="47"/>
      <c r="CF1172" s="47"/>
      <c r="CG1172" s="47"/>
      <c r="CH1172" s="47"/>
      <c r="CI1172" s="47"/>
      <c r="CJ1172" s="47"/>
      <c r="CK1172" s="47"/>
      <c r="CL1172" s="47"/>
    </row>
    <row r="1173" spans="1:90" ht="14.25">
      <c r="A1173" s="167"/>
      <c r="B1173" s="50"/>
      <c r="C1173" s="50"/>
      <c r="D1173" s="50"/>
      <c r="E1173" s="50"/>
      <c r="F1173" s="50"/>
      <c r="G1173" s="50"/>
      <c r="H1173" s="50"/>
      <c r="I1173" s="50"/>
      <c r="J1173" s="50"/>
      <c r="K1173" s="50"/>
      <c r="L1173" s="50"/>
      <c r="M1173" s="50"/>
      <c r="N1173" s="50"/>
      <c r="O1173" s="50"/>
      <c r="P1173" s="50"/>
      <c r="Q1173" s="50"/>
      <c r="R1173" s="50"/>
      <c r="S1173" s="50"/>
      <c r="T1173" s="50"/>
      <c r="U1173" s="50"/>
      <c r="V1173" s="50"/>
      <c r="W1173" s="50"/>
      <c r="X1173" s="50"/>
      <c r="Y1173" s="50"/>
      <c r="Z1173" s="50"/>
      <c r="AA1173" s="50"/>
      <c r="AB1173" s="50"/>
      <c r="AD1173" s="50"/>
      <c r="AE1173" s="50"/>
      <c r="AF1173" s="50"/>
      <c r="AG1173" s="50"/>
      <c r="AH1173" s="50"/>
      <c r="AI1173" s="50"/>
      <c r="AJ1173" s="50"/>
      <c r="AK1173" s="50"/>
      <c r="AL1173" s="50"/>
      <c r="AM1173" s="50"/>
      <c r="AN1173" s="50"/>
      <c r="AO1173" s="50"/>
      <c r="AP1173" s="50"/>
      <c r="AQ1173" s="47"/>
      <c r="AR1173" s="47"/>
      <c r="AS1173" s="47"/>
      <c r="AT1173" s="47"/>
      <c r="AU1173" s="47"/>
      <c r="AV1173" s="47"/>
      <c r="AW1173" s="47"/>
      <c r="AX1173" s="47"/>
      <c r="AY1173" s="47"/>
      <c r="AZ1173" s="47"/>
      <c r="BA1173" s="47"/>
      <c r="BB1173" s="47"/>
      <c r="BC1173" s="47"/>
      <c r="BD1173" s="47"/>
      <c r="BE1173" s="47"/>
      <c r="BF1173" s="47"/>
      <c r="BG1173" s="47"/>
      <c r="BH1173" s="47"/>
      <c r="BI1173" s="47"/>
      <c r="BJ1173" s="47"/>
      <c r="BK1173" s="47"/>
      <c r="BL1173" s="47"/>
      <c r="BM1173" s="47"/>
      <c r="BN1173" s="47"/>
      <c r="BO1173" s="47"/>
      <c r="BP1173" s="47"/>
      <c r="BQ1173" s="47"/>
      <c r="BR1173" s="47"/>
      <c r="BS1173" s="47"/>
      <c r="BT1173" s="47"/>
      <c r="BU1173" s="47"/>
      <c r="BV1173" s="47"/>
      <c r="BW1173" s="47"/>
      <c r="BX1173" s="47"/>
      <c r="BY1173" s="47"/>
      <c r="BZ1173" s="47"/>
      <c r="CA1173" s="47"/>
      <c r="CB1173" s="47"/>
      <c r="CC1173" s="47"/>
      <c r="CD1173" s="47"/>
      <c r="CE1173" s="47"/>
      <c r="CF1173" s="47"/>
      <c r="CG1173" s="47"/>
      <c r="CH1173" s="47"/>
      <c r="CI1173" s="47"/>
      <c r="CJ1173" s="47"/>
      <c r="CK1173" s="47"/>
      <c r="CL1173" s="47"/>
    </row>
    <row r="1174" spans="1:90" ht="14.25">
      <c r="A1174" s="167"/>
      <c r="B1174" s="50"/>
      <c r="C1174" s="50"/>
      <c r="D1174" s="50"/>
      <c r="E1174" s="50"/>
      <c r="F1174" s="50"/>
      <c r="G1174" s="50"/>
      <c r="H1174" s="50"/>
      <c r="I1174" s="50"/>
      <c r="J1174" s="50"/>
      <c r="K1174" s="50"/>
      <c r="L1174" s="50"/>
      <c r="M1174" s="50"/>
      <c r="N1174" s="50"/>
      <c r="O1174" s="50"/>
      <c r="P1174" s="50"/>
      <c r="Q1174" s="50"/>
      <c r="R1174" s="50"/>
      <c r="S1174" s="50"/>
      <c r="T1174" s="50"/>
      <c r="U1174" s="50"/>
      <c r="V1174" s="50"/>
      <c r="W1174" s="50"/>
      <c r="X1174" s="50"/>
      <c r="Y1174" s="50"/>
      <c r="Z1174" s="50"/>
      <c r="AA1174" s="50"/>
      <c r="AB1174" s="50"/>
      <c r="AD1174" s="50"/>
      <c r="AE1174" s="50"/>
      <c r="AF1174" s="50"/>
      <c r="AG1174" s="50"/>
      <c r="AH1174" s="50"/>
      <c r="AI1174" s="50"/>
      <c r="AJ1174" s="50"/>
      <c r="AK1174" s="50"/>
      <c r="AL1174" s="50"/>
      <c r="AM1174" s="50"/>
      <c r="AN1174" s="50"/>
      <c r="AO1174" s="50"/>
      <c r="AP1174" s="50"/>
      <c r="AQ1174" s="47"/>
      <c r="AR1174" s="47"/>
      <c r="AS1174" s="47"/>
      <c r="AT1174" s="47"/>
      <c r="AU1174" s="47"/>
      <c r="AV1174" s="47"/>
      <c r="AW1174" s="47"/>
      <c r="AX1174" s="47"/>
      <c r="AY1174" s="47"/>
      <c r="AZ1174" s="47"/>
      <c r="BA1174" s="47"/>
      <c r="BB1174" s="47"/>
      <c r="BC1174" s="47"/>
      <c r="BD1174" s="47"/>
      <c r="BE1174" s="47"/>
      <c r="BF1174" s="47"/>
      <c r="BG1174" s="47"/>
      <c r="BH1174" s="47"/>
      <c r="BI1174" s="47"/>
      <c r="BJ1174" s="47"/>
      <c r="BK1174" s="47"/>
      <c r="BL1174" s="47"/>
      <c r="BM1174" s="47"/>
      <c r="BN1174" s="47"/>
      <c r="BO1174" s="47"/>
      <c r="BP1174" s="47"/>
      <c r="BQ1174" s="47"/>
      <c r="BR1174" s="47"/>
      <c r="BS1174" s="47"/>
      <c r="BT1174" s="47"/>
      <c r="BU1174" s="47"/>
      <c r="BV1174" s="47"/>
      <c r="BW1174" s="47"/>
      <c r="BX1174" s="47"/>
      <c r="BY1174" s="47"/>
      <c r="BZ1174" s="47"/>
      <c r="CA1174" s="47"/>
      <c r="CB1174" s="47"/>
      <c r="CC1174" s="47"/>
      <c r="CD1174" s="47"/>
      <c r="CE1174" s="47"/>
      <c r="CF1174" s="47"/>
      <c r="CG1174" s="47"/>
      <c r="CH1174" s="47"/>
      <c r="CI1174" s="47"/>
      <c r="CJ1174" s="47"/>
      <c r="CK1174" s="47"/>
      <c r="CL1174" s="47"/>
    </row>
    <row r="1175" spans="1:90" ht="14.25">
      <c r="A1175" s="167"/>
      <c r="B1175" s="50"/>
      <c r="C1175" s="50"/>
      <c r="D1175" s="50"/>
      <c r="E1175" s="50"/>
      <c r="F1175" s="50"/>
      <c r="G1175" s="50"/>
      <c r="H1175" s="50"/>
      <c r="I1175" s="50"/>
      <c r="J1175" s="50"/>
      <c r="K1175" s="50"/>
      <c r="L1175" s="50"/>
      <c r="M1175" s="50"/>
      <c r="N1175" s="50"/>
      <c r="O1175" s="50"/>
      <c r="P1175" s="50"/>
      <c r="Q1175" s="50"/>
      <c r="R1175" s="50"/>
      <c r="S1175" s="50"/>
      <c r="T1175" s="50"/>
      <c r="U1175" s="50"/>
      <c r="V1175" s="50"/>
      <c r="W1175" s="50"/>
      <c r="X1175" s="50"/>
      <c r="Y1175" s="50"/>
      <c r="Z1175" s="50"/>
      <c r="AA1175" s="50"/>
      <c r="AB1175" s="50"/>
      <c r="AD1175" s="50"/>
      <c r="AE1175" s="50"/>
      <c r="AF1175" s="50"/>
      <c r="AG1175" s="50"/>
      <c r="AH1175" s="50"/>
      <c r="AI1175" s="50"/>
      <c r="AJ1175" s="50"/>
      <c r="AK1175" s="50"/>
      <c r="AL1175" s="50"/>
      <c r="AM1175" s="50"/>
      <c r="AN1175" s="50"/>
      <c r="AO1175" s="50"/>
      <c r="AP1175" s="50"/>
      <c r="AQ1175" s="47"/>
      <c r="AR1175" s="47"/>
      <c r="AS1175" s="47"/>
      <c r="AT1175" s="47"/>
      <c r="AU1175" s="47"/>
      <c r="AV1175" s="47"/>
      <c r="AW1175" s="47"/>
      <c r="AX1175" s="47"/>
      <c r="AY1175" s="47"/>
      <c r="AZ1175" s="47"/>
      <c r="BA1175" s="47"/>
      <c r="BB1175" s="47"/>
      <c r="BC1175" s="47"/>
      <c r="BD1175" s="47"/>
      <c r="BE1175" s="47"/>
      <c r="BF1175" s="47"/>
      <c r="BG1175" s="47"/>
      <c r="BH1175" s="47"/>
      <c r="BI1175" s="47"/>
      <c r="BJ1175" s="47"/>
      <c r="BK1175" s="47"/>
      <c r="BL1175" s="47"/>
      <c r="BM1175" s="47"/>
      <c r="BN1175" s="47"/>
      <c r="BO1175" s="47"/>
      <c r="BP1175" s="47"/>
      <c r="BQ1175" s="47"/>
      <c r="BR1175" s="47"/>
      <c r="BS1175" s="47"/>
      <c r="BT1175" s="47"/>
      <c r="BU1175" s="47"/>
      <c r="BV1175" s="47"/>
      <c r="BW1175" s="47"/>
      <c r="BX1175" s="47"/>
      <c r="BY1175" s="47"/>
      <c r="BZ1175" s="47"/>
      <c r="CA1175" s="47"/>
      <c r="CB1175" s="47"/>
      <c r="CC1175" s="47"/>
      <c r="CD1175" s="47"/>
      <c r="CE1175" s="47"/>
      <c r="CF1175" s="47"/>
      <c r="CG1175" s="47"/>
      <c r="CH1175" s="47"/>
      <c r="CI1175" s="47"/>
      <c r="CJ1175" s="47"/>
      <c r="CK1175" s="47"/>
      <c r="CL1175" s="47"/>
    </row>
    <row r="1176" spans="1:90" ht="14.25">
      <c r="A1176" s="167"/>
      <c r="B1176" s="50"/>
      <c r="C1176" s="50"/>
      <c r="D1176" s="50"/>
      <c r="E1176" s="50"/>
      <c r="F1176" s="50"/>
      <c r="G1176" s="50"/>
      <c r="H1176" s="50"/>
      <c r="I1176" s="50"/>
      <c r="J1176" s="50"/>
      <c r="K1176" s="50"/>
      <c r="L1176" s="50"/>
      <c r="M1176" s="50"/>
      <c r="N1176" s="50"/>
      <c r="O1176" s="50"/>
      <c r="P1176" s="50"/>
      <c r="Q1176" s="50"/>
      <c r="R1176" s="50"/>
      <c r="S1176" s="50"/>
      <c r="T1176" s="50"/>
      <c r="U1176" s="50"/>
      <c r="V1176" s="50"/>
      <c r="W1176" s="50"/>
      <c r="X1176" s="50"/>
      <c r="Y1176" s="50"/>
      <c r="Z1176" s="50"/>
      <c r="AA1176" s="50"/>
      <c r="AB1176" s="50"/>
      <c r="AD1176" s="50"/>
      <c r="AE1176" s="50"/>
      <c r="AF1176" s="50"/>
      <c r="AG1176" s="50"/>
      <c r="AH1176" s="50"/>
      <c r="AI1176" s="50"/>
      <c r="AJ1176" s="50"/>
      <c r="AK1176" s="50"/>
      <c r="AL1176" s="50"/>
      <c r="AM1176" s="50"/>
      <c r="AN1176" s="50"/>
      <c r="AO1176" s="50"/>
      <c r="AP1176" s="50"/>
      <c r="AQ1176" s="47"/>
      <c r="AR1176" s="47"/>
      <c r="AS1176" s="47"/>
      <c r="AT1176" s="47"/>
      <c r="AU1176" s="47"/>
      <c r="AV1176" s="47"/>
      <c r="AW1176" s="47"/>
      <c r="AX1176" s="47"/>
      <c r="AY1176" s="47"/>
      <c r="AZ1176" s="47"/>
      <c r="BA1176" s="47"/>
      <c r="BB1176" s="47"/>
      <c r="BC1176" s="47"/>
      <c r="BD1176" s="47"/>
      <c r="BE1176" s="47"/>
      <c r="BF1176" s="47"/>
      <c r="BG1176" s="47"/>
      <c r="BH1176" s="47"/>
      <c r="BI1176" s="47"/>
      <c r="BJ1176" s="47"/>
      <c r="BK1176" s="47"/>
      <c r="BL1176" s="47"/>
      <c r="BM1176" s="47"/>
      <c r="BN1176" s="47"/>
      <c r="BO1176" s="47"/>
      <c r="BP1176" s="47"/>
      <c r="BQ1176" s="47"/>
      <c r="BR1176" s="47"/>
      <c r="BS1176" s="47"/>
      <c r="BT1176" s="47"/>
      <c r="BU1176" s="47"/>
      <c r="BV1176" s="47"/>
      <c r="BW1176" s="47"/>
      <c r="BX1176" s="47"/>
      <c r="BY1176" s="47"/>
      <c r="BZ1176" s="47"/>
      <c r="CA1176" s="47"/>
      <c r="CB1176" s="47"/>
      <c r="CC1176" s="47"/>
      <c r="CD1176" s="47"/>
      <c r="CE1176" s="47"/>
      <c r="CF1176" s="47"/>
      <c r="CG1176" s="47"/>
      <c r="CH1176" s="47"/>
      <c r="CI1176" s="47"/>
      <c r="CJ1176" s="47"/>
      <c r="CK1176" s="47"/>
      <c r="CL1176" s="47"/>
    </row>
    <row r="1177" spans="1:90" ht="14.25">
      <c r="A1177" s="167"/>
      <c r="B1177" s="50"/>
      <c r="C1177" s="50"/>
      <c r="D1177" s="50"/>
      <c r="E1177" s="50"/>
      <c r="F1177" s="50"/>
      <c r="G1177" s="50"/>
      <c r="H1177" s="50"/>
      <c r="I1177" s="50"/>
      <c r="J1177" s="50"/>
      <c r="K1177" s="50"/>
      <c r="L1177" s="50"/>
      <c r="M1177" s="50"/>
      <c r="N1177" s="50"/>
      <c r="O1177" s="50"/>
      <c r="P1177" s="50"/>
      <c r="Q1177" s="50"/>
      <c r="R1177" s="50"/>
      <c r="S1177" s="50"/>
      <c r="T1177" s="50"/>
      <c r="U1177" s="50"/>
      <c r="V1177" s="50"/>
      <c r="W1177" s="50"/>
      <c r="X1177" s="50"/>
      <c r="Y1177" s="50"/>
      <c r="Z1177" s="50"/>
      <c r="AA1177" s="50"/>
      <c r="AB1177" s="50"/>
      <c r="AD1177" s="50"/>
      <c r="AE1177" s="50"/>
      <c r="AF1177" s="50"/>
      <c r="AG1177" s="50"/>
      <c r="AH1177" s="50"/>
      <c r="AI1177" s="50"/>
      <c r="AJ1177" s="50"/>
      <c r="AK1177" s="50"/>
      <c r="AL1177" s="50"/>
      <c r="AM1177" s="50"/>
      <c r="AN1177" s="50"/>
      <c r="AO1177" s="50"/>
      <c r="AP1177" s="50"/>
      <c r="AQ1177" s="47"/>
      <c r="AR1177" s="47"/>
      <c r="AS1177" s="47"/>
      <c r="AT1177" s="47"/>
      <c r="AU1177" s="47"/>
      <c r="AV1177" s="47"/>
      <c r="AW1177" s="47"/>
      <c r="AX1177" s="47"/>
      <c r="AY1177" s="47"/>
      <c r="AZ1177" s="47"/>
      <c r="BA1177" s="47"/>
      <c r="BB1177" s="47"/>
      <c r="BC1177" s="47"/>
      <c r="BD1177" s="47"/>
      <c r="BE1177" s="47"/>
      <c r="BF1177" s="47"/>
      <c r="BG1177" s="47"/>
      <c r="BH1177" s="47"/>
      <c r="BI1177" s="47"/>
      <c r="BJ1177" s="47"/>
      <c r="BK1177" s="47"/>
      <c r="BL1177" s="47"/>
      <c r="BM1177" s="47"/>
      <c r="BN1177" s="47"/>
      <c r="BO1177" s="47"/>
      <c r="BP1177" s="47"/>
      <c r="BQ1177" s="47"/>
      <c r="BR1177" s="47"/>
      <c r="BS1177" s="47"/>
      <c r="BT1177" s="47"/>
      <c r="BU1177" s="47"/>
      <c r="BV1177" s="47"/>
      <c r="BW1177" s="47"/>
      <c r="BX1177" s="47"/>
      <c r="BY1177" s="47"/>
      <c r="BZ1177" s="47"/>
      <c r="CA1177" s="47"/>
      <c r="CB1177" s="47"/>
      <c r="CC1177" s="47"/>
      <c r="CD1177" s="47"/>
      <c r="CE1177" s="47"/>
      <c r="CF1177" s="47"/>
      <c r="CG1177" s="47"/>
      <c r="CH1177" s="47"/>
      <c r="CI1177" s="47"/>
      <c r="CJ1177" s="47"/>
      <c r="CK1177" s="47"/>
      <c r="CL1177" s="47"/>
    </row>
    <row r="1178" spans="1:90" ht="14.25">
      <c r="A1178" s="167"/>
      <c r="B1178" s="50"/>
      <c r="C1178" s="50"/>
      <c r="D1178" s="50"/>
      <c r="E1178" s="50"/>
      <c r="F1178" s="50"/>
      <c r="G1178" s="50"/>
      <c r="H1178" s="50"/>
      <c r="I1178" s="50"/>
      <c r="J1178" s="50"/>
      <c r="K1178" s="50"/>
      <c r="L1178" s="50"/>
      <c r="M1178" s="50"/>
      <c r="N1178" s="50"/>
      <c r="O1178" s="50"/>
      <c r="P1178" s="50"/>
      <c r="Q1178" s="50"/>
      <c r="R1178" s="50"/>
      <c r="S1178" s="50"/>
      <c r="T1178" s="50"/>
      <c r="U1178" s="50"/>
      <c r="V1178" s="50"/>
      <c r="W1178" s="50"/>
      <c r="X1178" s="50"/>
      <c r="Y1178" s="50"/>
      <c r="Z1178" s="50"/>
      <c r="AA1178" s="50"/>
      <c r="AB1178" s="50"/>
      <c r="AD1178" s="50"/>
      <c r="AE1178" s="50"/>
      <c r="AF1178" s="50"/>
      <c r="AG1178" s="50"/>
      <c r="AH1178" s="50"/>
      <c r="AI1178" s="50"/>
      <c r="AJ1178" s="50"/>
      <c r="AK1178" s="50"/>
      <c r="AL1178" s="50"/>
      <c r="AM1178" s="50"/>
      <c r="AN1178" s="50"/>
      <c r="AO1178" s="50"/>
      <c r="AP1178" s="50"/>
      <c r="AQ1178" s="47"/>
      <c r="AR1178" s="47"/>
      <c r="AS1178" s="47"/>
      <c r="AT1178" s="47"/>
      <c r="AU1178" s="47"/>
      <c r="AV1178" s="47"/>
      <c r="AW1178" s="47"/>
      <c r="AX1178" s="47"/>
      <c r="AY1178" s="47"/>
      <c r="AZ1178" s="47"/>
      <c r="BA1178" s="47"/>
      <c r="BB1178" s="47"/>
      <c r="BC1178" s="47"/>
      <c r="BD1178" s="47"/>
      <c r="BE1178" s="47"/>
      <c r="BF1178" s="47"/>
      <c r="BG1178" s="47"/>
      <c r="BH1178" s="47"/>
      <c r="BI1178" s="47"/>
      <c r="BJ1178" s="47"/>
      <c r="BK1178" s="47"/>
      <c r="BL1178" s="47"/>
      <c r="BM1178" s="47"/>
      <c r="BN1178" s="47"/>
      <c r="BO1178" s="47"/>
      <c r="BP1178" s="47"/>
      <c r="BQ1178" s="47"/>
      <c r="BR1178" s="47"/>
      <c r="BS1178" s="47"/>
      <c r="BT1178" s="47"/>
      <c r="BU1178" s="47"/>
      <c r="BV1178" s="47"/>
      <c r="BW1178" s="47"/>
      <c r="BX1178" s="47"/>
      <c r="BY1178" s="47"/>
      <c r="BZ1178" s="47"/>
      <c r="CA1178" s="47"/>
      <c r="CB1178" s="47"/>
      <c r="CC1178" s="47"/>
      <c r="CD1178" s="47"/>
      <c r="CE1178" s="47"/>
      <c r="CF1178" s="47"/>
      <c r="CG1178" s="47"/>
      <c r="CH1178" s="47"/>
      <c r="CI1178" s="47"/>
      <c r="CJ1178" s="47"/>
      <c r="CK1178" s="47"/>
      <c r="CL1178" s="47"/>
    </row>
    <row r="1179" spans="1:90" ht="14.25">
      <c r="A1179" s="167"/>
      <c r="B1179" s="50"/>
      <c r="C1179" s="50"/>
      <c r="D1179" s="50"/>
      <c r="E1179" s="50"/>
      <c r="F1179" s="50"/>
      <c r="G1179" s="50"/>
      <c r="H1179" s="50"/>
      <c r="I1179" s="50"/>
      <c r="J1179" s="50"/>
      <c r="K1179" s="50"/>
      <c r="L1179" s="50"/>
      <c r="M1179" s="50"/>
      <c r="N1179" s="50"/>
      <c r="O1179" s="50"/>
      <c r="P1179" s="50"/>
      <c r="Q1179" s="50"/>
      <c r="R1179" s="50"/>
      <c r="S1179" s="50"/>
      <c r="T1179" s="50"/>
      <c r="U1179" s="50"/>
      <c r="V1179" s="50"/>
      <c r="W1179" s="50"/>
      <c r="X1179" s="50"/>
      <c r="Y1179" s="50"/>
      <c r="Z1179" s="50"/>
      <c r="AA1179" s="50"/>
      <c r="AB1179" s="50"/>
      <c r="AD1179" s="50"/>
      <c r="AE1179" s="50"/>
      <c r="AF1179" s="50"/>
      <c r="AG1179" s="50"/>
      <c r="AH1179" s="50"/>
      <c r="AI1179" s="50"/>
      <c r="AJ1179" s="50"/>
      <c r="AK1179" s="50"/>
      <c r="AL1179" s="50"/>
      <c r="AM1179" s="50"/>
      <c r="AN1179" s="50"/>
      <c r="AO1179" s="50"/>
      <c r="AP1179" s="50"/>
      <c r="AQ1179" s="47"/>
      <c r="AR1179" s="47"/>
      <c r="AS1179" s="47"/>
      <c r="AT1179" s="47"/>
      <c r="AU1179" s="47"/>
      <c r="AV1179" s="47"/>
      <c r="AW1179" s="47"/>
      <c r="AX1179" s="47"/>
      <c r="AY1179" s="47"/>
      <c r="AZ1179" s="47"/>
      <c r="BA1179" s="47"/>
      <c r="BB1179" s="47"/>
      <c r="BC1179" s="47"/>
      <c r="BD1179" s="47"/>
      <c r="BE1179" s="47"/>
      <c r="BF1179" s="47"/>
      <c r="BG1179" s="47"/>
      <c r="BH1179" s="47"/>
      <c r="BI1179" s="47"/>
      <c r="BJ1179" s="47"/>
      <c r="BK1179" s="47"/>
      <c r="BL1179" s="47"/>
      <c r="BM1179" s="47"/>
      <c r="BN1179" s="47"/>
      <c r="BO1179" s="47"/>
      <c r="BP1179" s="47"/>
      <c r="BQ1179" s="47"/>
      <c r="BR1179" s="47"/>
      <c r="BS1179" s="47"/>
      <c r="BT1179" s="47"/>
      <c r="BU1179" s="47"/>
      <c r="BV1179" s="47"/>
      <c r="BW1179" s="47"/>
      <c r="BX1179" s="47"/>
      <c r="BY1179" s="47"/>
      <c r="BZ1179" s="47"/>
      <c r="CA1179" s="47"/>
      <c r="CB1179" s="47"/>
      <c r="CC1179" s="47"/>
      <c r="CD1179" s="47"/>
      <c r="CE1179" s="47"/>
      <c r="CF1179" s="47"/>
      <c r="CG1179" s="47"/>
      <c r="CH1179" s="47"/>
      <c r="CI1179" s="47"/>
      <c r="CJ1179" s="47"/>
      <c r="CK1179" s="47"/>
      <c r="CL1179" s="47"/>
    </row>
    <row r="1180" spans="1:90" ht="14.25">
      <c r="A1180" s="167"/>
      <c r="B1180" s="50"/>
      <c r="C1180" s="50"/>
      <c r="D1180" s="50"/>
      <c r="E1180" s="50"/>
      <c r="F1180" s="50"/>
      <c r="G1180" s="50"/>
      <c r="H1180" s="50"/>
      <c r="I1180" s="50"/>
      <c r="J1180" s="50"/>
      <c r="K1180" s="50"/>
      <c r="L1180" s="50"/>
      <c r="M1180" s="50"/>
      <c r="N1180" s="50"/>
      <c r="O1180" s="50"/>
      <c r="P1180" s="50"/>
      <c r="Q1180" s="50"/>
      <c r="R1180" s="50"/>
      <c r="S1180" s="50"/>
      <c r="T1180" s="50"/>
      <c r="U1180" s="50"/>
      <c r="V1180" s="50"/>
      <c r="W1180" s="50"/>
      <c r="X1180" s="50"/>
      <c r="Y1180" s="50"/>
      <c r="Z1180" s="50"/>
      <c r="AA1180" s="50"/>
      <c r="AB1180" s="50"/>
      <c r="AD1180" s="50"/>
      <c r="AE1180" s="50"/>
      <c r="AF1180" s="50"/>
      <c r="AG1180" s="50"/>
      <c r="AH1180" s="50"/>
      <c r="AI1180" s="50"/>
      <c r="AJ1180" s="50"/>
      <c r="AK1180" s="50"/>
      <c r="AL1180" s="50"/>
      <c r="AM1180" s="50"/>
      <c r="AN1180" s="50"/>
      <c r="AO1180" s="50"/>
      <c r="AP1180" s="50"/>
      <c r="AQ1180" s="47"/>
      <c r="AR1180" s="47"/>
      <c r="AS1180" s="47"/>
      <c r="AT1180" s="47"/>
      <c r="AU1180" s="47"/>
      <c r="AV1180" s="47"/>
      <c r="AW1180" s="47"/>
      <c r="AX1180" s="47"/>
      <c r="AY1180" s="47"/>
      <c r="AZ1180" s="47"/>
      <c r="BA1180" s="47"/>
      <c r="BB1180" s="47"/>
      <c r="BC1180" s="47"/>
      <c r="BD1180" s="47"/>
      <c r="BE1180" s="47"/>
      <c r="BF1180" s="47"/>
      <c r="BG1180" s="47"/>
      <c r="BH1180" s="47"/>
      <c r="BI1180" s="47"/>
      <c r="BJ1180" s="47"/>
      <c r="BK1180" s="47"/>
      <c r="BL1180" s="47"/>
      <c r="BM1180" s="47"/>
      <c r="BN1180" s="47"/>
      <c r="BO1180" s="47"/>
      <c r="BP1180" s="47"/>
      <c r="BQ1180" s="47"/>
      <c r="BR1180" s="47"/>
      <c r="BS1180" s="47"/>
      <c r="BT1180" s="47"/>
      <c r="BU1180" s="47"/>
      <c r="BV1180" s="47"/>
      <c r="BW1180" s="47"/>
      <c r="BX1180" s="47"/>
      <c r="BY1180" s="47"/>
      <c r="BZ1180" s="47"/>
      <c r="CA1180" s="47"/>
      <c r="CB1180" s="47"/>
      <c r="CC1180" s="47"/>
      <c r="CD1180" s="47"/>
      <c r="CE1180" s="47"/>
      <c r="CF1180" s="47"/>
      <c r="CG1180" s="47"/>
      <c r="CH1180" s="47"/>
      <c r="CI1180" s="47"/>
      <c r="CJ1180" s="47"/>
      <c r="CK1180" s="47"/>
      <c r="CL1180" s="47"/>
    </row>
    <row r="1181" spans="1:90" ht="14.25">
      <c r="A1181" s="167"/>
      <c r="B1181" s="50"/>
      <c r="C1181" s="50"/>
      <c r="D1181" s="50"/>
      <c r="E1181" s="50"/>
      <c r="F1181" s="50"/>
      <c r="G1181" s="50"/>
      <c r="H1181" s="50"/>
      <c r="I1181" s="50"/>
      <c r="J1181" s="50"/>
      <c r="K1181" s="50"/>
      <c r="L1181" s="50"/>
      <c r="M1181" s="50"/>
      <c r="N1181" s="50"/>
      <c r="O1181" s="50"/>
      <c r="P1181" s="50"/>
      <c r="Q1181" s="50"/>
      <c r="R1181" s="50"/>
      <c r="S1181" s="50"/>
      <c r="T1181" s="50"/>
      <c r="U1181" s="50"/>
      <c r="V1181" s="50"/>
      <c r="W1181" s="50"/>
      <c r="X1181" s="50"/>
      <c r="Y1181" s="50"/>
      <c r="Z1181" s="50"/>
      <c r="AA1181" s="50"/>
      <c r="AB1181" s="50"/>
      <c r="AD1181" s="50"/>
      <c r="AE1181" s="50"/>
      <c r="AF1181" s="50"/>
      <c r="AG1181" s="50"/>
      <c r="AH1181" s="50"/>
      <c r="AI1181" s="50"/>
      <c r="AJ1181" s="50"/>
      <c r="AK1181" s="50"/>
      <c r="AL1181" s="50"/>
      <c r="AM1181" s="50"/>
      <c r="AN1181" s="50"/>
      <c r="AO1181" s="50"/>
      <c r="AP1181" s="50"/>
      <c r="AQ1181" s="47"/>
      <c r="AR1181" s="47"/>
      <c r="AS1181" s="47"/>
      <c r="AT1181" s="47"/>
      <c r="AU1181" s="47"/>
      <c r="AV1181" s="47"/>
      <c r="AW1181" s="47"/>
      <c r="AX1181" s="47"/>
      <c r="AY1181" s="47"/>
      <c r="AZ1181" s="47"/>
      <c r="BA1181" s="47"/>
      <c r="BB1181" s="47"/>
      <c r="BC1181" s="47"/>
      <c r="BD1181" s="47"/>
      <c r="BE1181" s="47"/>
      <c r="BF1181" s="47"/>
      <c r="BG1181" s="47"/>
      <c r="BH1181" s="47"/>
      <c r="BI1181" s="47"/>
      <c r="BJ1181" s="47"/>
      <c r="BK1181" s="47"/>
      <c r="BL1181" s="47"/>
      <c r="BM1181" s="47"/>
      <c r="BN1181" s="47"/>
      <c r="BO1181" s="47"/>
      <c r="BP1181" s="47"/>
      <c r="BQ1181" s="47"/>
      <c r="BR1181" s="47"/>
      <c r="BS1181" s="47"/>
      <c r="BT1181" s="47"/>
      <c r="BU1181" s="47"/>
      <c r="BV1181" s="47"/>
      <c r="BW1181" s="47"/>
      <c r="BX1181" s="47"/>
      <c r="BY1181" s="47"/>
      <c r="BZ1181" s="47"/>
      <c r="CA1181" s="47"/>
      <c r="CB1181" s="47"/>
      <c r="CC1181" s="47"/>
      <c r="CD1181" s="47"/>
      <c r="CE1181" s="47"/>
      <c r="CF1181" s="47"/>
      <c r="CG1181" s="47"/>
      <c r="CH1181" s="47"/>
      <c r="CI1181" s="47"/>
      <c r="CJ1181" s="47"/>
      <c r="CK1181" s="47"/>
      <c r="CL1181" s="47"/>
    </row>
    <row r="1182" spans="1:90" ht="14.25">
      <c r="A1182" s="167"/>
      <c r="B1182" s="50"/>
      <c r="C1182" s="50"/>
      <c r="D1182" s="50"/>
      <c r="E1182" s="50"/>
      <c r="F1182" s="50"/>
      <c r="G1182" s="50"/>
      <c r="H1182" s="50"/>
      <c r="I1182" s="50"/>
      <c r="J1182" s="50"/>
      <c r="K1182" s="50"/>
      <c r="L1182" s="50"/>
      <c r="M1182" s="50"/>
      <c r="N1182" s="50"/>
      <c r="O1182" s="50"/>
      <c r="P1182" s="50"/>
      <c r="Q1182" s="50"/>
      <c r="R1182" s="50"/>
      <c r="S1182" s="50"/>
      <c r="T1182" s="50"/>
      <c r="U1182" s="50"/>
      <c r="V1182" s="50"/>
      <c r="W1182" s="50"/>
      <c r="X1182" s="50"/>
      <c r="Y1182" s="50"/>
      <c r="Z1182" s="50"/>
      <c r="AA1182" s="50"/>
      <c r="AB1182" s="50"/>
      <c r="AD1182" s="50"/>
      <c r="AE1182" s="50"/>
      <c r="AF1182" s="50"/>
      <c r="AG1182" s="50"/>
      <c r="AH1182" s="50"/>
      <c r="AI1182" s="50"/>
      <c r="AJ1182" s="50"/>
      <c r="AK1182" s="50"/>
      <c r="AL1182" s="50"/>
      <c r="AM1182" s="50"/>
      <c r="AN1182" s="50"/>
      <c r="AO1182" s="50"/>
      <c r="AP1182" s="50"/>
      <c r="AQ1182" s="47"/>
      <c r="AR1182" s="47"/>
      <c r="AS1182" s="47"/>
      <c r="AT1182" s="47"/>
      <c r="AU1182" s="47"/>
      <c r="AV1182" s="47"/>
      <c r="AW1182" s="47"/>
      <c r="AX1182" s="47"/>
      <c r="AY1182" s="47"/>
      <c r="AZ1182" s="47"/>
      <c r="BA1182" s="47"/>
      <c r="BB1182" s="47"/>
      <c r="BC1182" s="47"/>
      <c r="BD1182" s="47"/>
      <c r="BE1182" s="47"/>
      <c r="BF1182" s="47"/>
      <c r="BG1182" s="47"/>
      <c r="BH1182" s="47"/>
      <c r="BI1182" s="47"/>
      <c r="BJ1182" s="47"/>
      <c r="BK1182" s="47"/>
      <c r="BL1182" s="47"/>
      <c r="BM1182" s="47"/>
      <c r="BN1182" s="47"/>
      <c r="BO1182" s="47"/>
      <c r="BP1182" s="47"/>
      <c r="BQ1182" s="47"/>
      <c r="BR1182" s="47"/>
      <c r="BS1182" s="47"/>
      <c r="BT1182" s="47"/>
      <c r="BU1182" s="47"/>
      <c r="BV1182" s="47"/>
      <c r="BW1182" s="47"/>
      <c r="BX1182" s="47"/>
      <c r="BY1182" s="47"/>
      <c r="BZ1182" s="47"/>
      <c r="CA1182" s="47"/>
      <c r="CB1182" s="47"/>
      <c r="CC1182" s="47"/>
      <c r="CD1182" s="47"/>
      <c r="CE1182" s="47"/>
      <c r="CF1182" s="47"/>
      <c r="CG1182" s="47"/>
      <c r="CH1182" s="47"/>
      <c r="CI1182" s="47"/>
      <c r="CJ1182" s="47"/>
      <c r="CK1182" s="47"/>
      <c r="CL1182" s="47"/>
    </row>
    <row r="1183" spans="1:90" ht="14.25">
      <c r="A1183" s="167"/>
      <c r="B1183" s="50"/>
      <c r="C1183" s="50"/>
      <c r="D1183" s="50"/>
      <c r="E1183" s="50"/>
      <c r="F1183" s="50"/>
      <c r="G1183" s="50"/>
      <c r="H1183" s="50"/>
      <c r="I1183" s="50"/>
      <c r="J1183" s="50"/>
      <c r="K1183" s="50"/>
      <c r="L1183" s="50"/>
      <c r="M1183" s="50"/>
      <c r="N1183" s="50"/>
      <c r="O1183" s="50"/>
      <c r="P1183" s="50"/>
      <c r="Q1183" s="50"/>
      <c r="R1183" s="50"/>
      <c r="S1183" s="50"/>
      <c r="T1183" s="50"/>
      <c r="U1183" s="50"/>
      <c r="V1183" s="50"/>
      <c r="W1183" s="50"/>
      <c r="X1183" s="50"/>
      <c r="Y1183" s="50"/>
      <c r="Z1183" s="50"/>
      <c r="AA1183" s="50"/>
      <c r="AB1183" s="50"/>
      <c r="AD1183" s="50"/>
      <c r="AE1183" s="50"/>
      <c r="AF1183" s="50"/>
      <c r="AG1183" s="50"/>
      <c r="AH1183" s="50"/>
      <c r="AI1183" s="50"/>
      <c r="AJ1183" s="50"/>
      <c r="AK1183" s="50"/>
      <c r="AL1183" s="50"/>
      <c r="AM1183" s="50"/>
      <c r="AN1183" s="50"/>
      <c r="AO1183" s="50"/>
      <c r="AP1183" s="50"/>
      <c r="AQ1183" s="47"/>
      <c r="AR1183" s="47"/>
      <c r="AS1183" s="47"/>
      <c r="AT1183" s="47"/>
      <c r="AU1183" s="47"/>
      <c r="AV1183" s="47"/>
      <c r="AW1183" s="47"/>
      <c r="AX1183" s="47"/>
      <c r="AY1183" s="47"/>
      <c r="AZ1183" s="47"/>
      <c r="BA1183" s="47"/>
      <c r="BB1183" s="47"/>
      <c r="BC1183" s="47"/>
      <c r="BD1183" s="47"/>
      <c r="BE1183" s="47"/>
      <c r="BF1183" s="47"/>
      <c r="BG1183" s="47"/>
      <c r="BH1183" s="47"/>
      <c r="BI1183" s="47"/>
      <c r="BJ1183" s="47"/>
      <c r="BK1183" s="47"/>
      <c r="BL1183" s="47"/>
      <c r="BM1183" s="47"/>
      <c r="BN1183" s="47"/>
      <c r="BO1183" s="47"/>
      <c r="BP1183" s="47"/>
      <c r="BQ1183" s="47"/>
      <c r="BR1183" s="47"/>
      <c r="BS1183" s="47"/>
      <c r="BT1183" s="47"/>
      <c r="BU1183" s="47"/>
      <c r="BV1183" s="47"/>
      <c r="BW1183" s="47"/>
      <c r="BX1183" s="47"/>
      <c r="BY1183" s="47"/>
      <c r="BZ1183" s="47"/>
      <c r="CA1183" s="47"/>
      <c r="CB1183" s="47"/>
      <c r="CC1183" s="47"/>
      <c r="CD1183" s="47"/>
      <c r="CE1183" s="47"/>
      <c r="CF1183" s="47"/>
      <c r="CG1183" s="47"/>
      <c r="CH1183" s="47"/>
      <c r="CI1183" s="47"/>
      <c r="CJ1183" s="47"/>
      <c r="CK1183" s="47"/>
      <c r="CL1183" s="47"/>
    </row>
    <row r="1184" spans="1:90" ht="14.25">
      <c r="A1184" s="167"/>
      <c r="B1184" s="50"/>
      <c r="C1184" s="50"/>
      <c r="D1184" s="50"/>
      <c r="E1184" s="50"/>
      <c r="F1184" s="50"/>
      <c r="G1184" s="50"/>
      <c r="H1184" s="50"/>
      <c r="I1184" s="50"/>
      <c r="J1184" s="50"/>
      <c r="K1184" s="50"/>
      <c r="L1184" s="50"/>
      <c r="M1184" s="50"/>
      <c r="N1184" s="50"/>
      <c r="O1184" s="50"/>
      <c r="P1184" s="50"/>
      <c r="Q1184" s="50"/>
      <c r="R1184" s="50"/>
      <c r="S1184" s="50"/>
      <c r="T1184" s="50"/>
      <c r="U1184" s="50"/>
      <c r="V1184" s="50"/>
      <c r="W1184" s="50"/>
      <c r="X1184" s="50"/>
      <c r="Y1184" s="50"/>
      <c r="Z1184" s="50"/>
      <c r="AA1184" s="50"/>
      <c r="AB1184" s="50"/>
      <c r="AD1184" s="50"/>
      <c r="AE1184" s="50"/>
      <c r="AF1184" s="50"/>
      <c r="AG1184" s="50"/>
      <c r="AH1184" s="50"/>
      <c r="AI1184" s="50"/>
      <c r="AJ1184" s="50"/>
      <c r="AK1184" s="50"/>
      <c r="AL1184" s="50"/>
      <c r="AM1184" s="50"/>
      <c r="AN1184" s="50"/>
      <c r="AO1184" s="50"/>
      <c r="AP1184" s="50"/>
      <c r="AQ1184" s="47"/>
      <c r="AR1184" s="47"/>
      <c r="AS1184" s="47"/>
      <c r="AT1184" s="47"/>
      <c r="AU1184" s="47"/>
      <c r="AV1184" s="47"/>
      <c r="AW1184" s="47"/>
      <c r="AX1184" s="47"/>
      <c r="AY1184" s="47"/>
      <c r="AZ1184" s="47"/>
      <c r="BA1184" s="47"/>
      <c r="BB1184" s="47"/>
      <c r="BC1184" s="47"/>
      <c r="BD1184" s="47"/>
      <c r="BE1184" s="47"/>
      <c r="BF1184" s="47"/>
      <c r="BG1184" s="47"/>
      <c r="BH1184" s="47"/>
      <c r="BI1184" s="47"/>
      <c r="BJ1184" s="47"/>
      <c r="BK1184" s="47"/>
      <c r="BL1184" s="47"/>
      <c r="BM1184" s="47"/>
      <c r="BN1184" s="47"/>
      <c r="BO1184" s="47"/>
      <c r="BP1184" s="47"/>
      <c r="BQ1184" s="47"/>
      <c r="BR1184" s="47"/>
      <c r="BS1184" s="47"/>
      <c r="BT1184" s="47"/>
      <c r="BU1184" s="47"/>
      <c r="BV1184" s="47"/>
      <c r="BW1184" s="47"/>
      <c r="BX1184" s="47"/>
      <c r="BY1184" s="47"/>
      <c r="BZ1184" s="47"/>
      <c r="CA1184" s="47"/>
      <c r="CB1184" s="47"/>
      <c r="CC1184" s="47"/>
      <c r="CD1184" s="47"/>
      <c r="CE1184" s="47"/>
      <c r="CF1184" s="47"/>
      <c r="CG1184" s="47"/>
      <c r="CH1184" s="47"/>
      <c r="CI1184" s="47"/>
      <c r="CJ1184" s="47"/>
      <c r="CK1184" s="47"/>
      <c r="CL1184" s="47"/>
    </row>
    <row r="1185" spans="1:90" ht="14.25">
      <c r="A1185" s="167"/>
      <c r="B1185" s="50"/>
      <c r="C1185" s="50"/>
      <c r="D1185" s="50"/>
      <c r="E1185" s="50"/>
      <c r="F1185" s="50"/>
      <c r="G1185" s="50"/>
      <c r="H1185" s="50"/>
      <c r="I1185" s="50"/>
      <c r="J1185" s="50"/>
      <c r="K1185" s="50"/>
      <c r="L1185" s="50"/>
      <c r="M1185" s="50"/>
      <c r="N1185" s="50"/>
      <c r="O1185" s="50"/>
      <c r="P1185" s="50"/>
      <c r="Q1185" s="50"/>
      <c r="R1185" s="50"/>
      <c r="S1185" s="50"/>
      <c r="T1185" s="50"/>
      <c r="U1185" s="50"/>
      <c r="V1185" s="50"/>
      <c r="W1185" s="50"/>
      <c r="X1185" s="50"/>
      <c r="Y1185" s="50"/>
      <c r="Z1185" s="50"/>
      <c r="AA1185" s="50"/>
      <c r="AB1185" s="50"/>
      <c r="AD1185" s="50"/>
      <c r="AE1185" s="50"/>
      <c r="AF1185" s="50"/>
      <c r="AG1185" s="50"/>
      <c r="AH1185" s="50"/>
      <c r="AI1185" s="50"/>
      <c r="AJ1185" s="50"/>
      <c r="AK1185" s="50"/>
      <c r="AL1185" s="50"/>
      <c r="AM1185" s="50"/>
      <c r="AN1185" s="50"/>
      <c r="AO1185" s="50"/>
      <c r="AP1185" s="50"/>
      <c r="AQ1185" s="47"/>
      <c r="AR1185" s="47"/>
      <c r="AS1185" s="47"/>
      <c r="AT1185" s="47"/>
      <c r="AU1185" s="47"/>
      <c r="AV1185" s="47"/>
      <c r="AW1185" s="47"/>
      <c r="AX1185" s="47"/>
      <c r="AY1185" s="47"/>
      <c r="AZ1185" s="47"/>
      <c r="BA1185" s="47"/>
      <c r="BB1185" s="47"/>
      <c r="BC1185" s="47"/>
      <c r="BD1185" s="47"/>
      <c r="BE1185" s="47"/>
      <c r="BF1185" s="47"/>
      <c r="BG1185" s="47"/>
      <c r="BH1185" s="47"/>
      <c r="BI1185" s="47"/>
      <c r="BJ1185" s="47"/>
      <c r="BK1185" s="47"/>
      <c r="BL1185" s="47"/>
      <c r="BM1185" s="47"/>
      <c r="BN1185" s="47"/>
      <c r="BO1185" s="47"/>
      <c r="BP1185" s="47"/>
      <c r="BQ1185" s="47"/>
      <c r="BR1185" s="47"/>
      <c r="BS1185" s="47"/>
      <c r="BT1185" s="47"/>
      <c r="BU1185" s="47"/>
      <c r="BV1185" s="47"/>
      <c r="BW1185" s="47"/>
      <c r="BX1185" s="47"/>
      <c r="BY1185" s="47"/>
      <c r="BZ1185" s="47"/>
      <c r="CA1185" s="47"/>
      <c r="CB1185" s="47"/>
      <c r="CC1185" s="47"/>
      <c r="CD1185" s="47"/>
      <c r="CE1185" s="47"/>
      <c r="CF1185" s="47"/>
      <c r="CG1185" s="47"/>
      <c r="CH1185" s="47"/>
      <c r="CI1185" s="47"/>
      <c r="CJ1185" s="47"/>
      <c r="CK1185" s="47"/>
      <c r="CL1185" s="47"/>
    </row>
    <row r="1186" spans="1:90" ht="14.25">
      <c r="A1186" s="167"/>
      <c r="B1186" s="50"/>
      <c r="C1186" s="50"/>
      <c r="D1186" s="50"/>
      <c r="E1186" s="50"/>
      <c r="F1186" s="50"/>
      <c r="G1186" s="50"/>
      <c r="H1186" s="50"/>
      <c r="I1186" s="50"/>
      <c r="J1186" s="50"/>
      <c r="K1186" s="50"/>
      <c r="L1186" s="50"/>
      <c r="M1186" s="50"/>
      <c r="N1186" s="50"/>
      <c r="O1186" s="50"/>
      <c r="P1186" s="50"/>
      <c r="Q1186" s="50"/>
      <c r="R1186" s="50"/>
      <c r="S1186" s="50"/>
      <c r="T1186" s="50"/>
      <c r="U1186" s="50"/>
      <c r="V1186" s="50"/>
      <c r="W1186" s="50"/>
      <c r="X1186" s="50"/>
      <c r="Y1186" s="50"/>
      <c r="Z1186" s="50"/>
      <c r="AA1186" s="50"/>
      <c r="AB1186" s="50"/>
      <c r="AD1186" s="50"/>
      <c r="AE1186" s="50"/>
      <c r="AF1186" s="50"/>
      <c r="AG1186" s="50"/>
      <c r="AH1186" s="50"/>
      <c r="AI1186" s="50"/>
      <c r="AJ1186" s="50"/>
      <c r="AK1186" s="50"/>
      <c r="AL1186" s="50"/>
      <c r="AM1186" s="50"/>
      <c r="AN1186" s="50"/>
      <c r="AO1186" s="50"/>
      <c r="AP1186" s="50"/>
      <c r="AQ1186" s="47"/>
      <c r="AR1186" s="47"/>
      <c r="AS1186" s="47"/>
      <c r="AT1186" s="47"/>
      <c r="AU1186" s="47"/>
      <c r="AV1186" s="47"/>
      <c r="AW1186" s="47"/>
      <c r="AX1186" s="47"/>
      <c r="AY1186" s="47"/>
      <c r="AZ1186" s="47"/>
      <c r="BA1186" s="47"/>
      <c r="BB1186" s="47"/>
      <c r="BC1186" s="47"/>
      <c r="BD1186" s="47"/>
      <c r="BE1186" s="47"/>
      <c r="BF1186" s="47"/>
      <c r="BG1186" s="47"/>
      <c r="BH1186" s="47"/>
      <c r="BI1186" s="47"/>
      <c r="BJ1186" s="47"/>
      <c r="BK1186" s="47"/>
      <c r="BL1186" s="47"/>
      <c r="BM1186" s="47"/>
      <c r="BN1186" s="47"/>
      <c r="BO1186" s="47"/>
      <c r="BP1186" s="47"/>
      <c r="BQ1186" s="47"/>
      <c r="BR1186" s="47"/>
      <c r="BS1186" s="47"/>
      <c r="BT1186" s="47"/>
      <c r="BU1186" s="47"/>
      <c r="BV1186" s="47"/>
      <c r="BW1186" s="47"/>
      <c r="BX1186" s="47"/>
      <c r="BY1186" s="47"/>
      <c r="BZ1186" s="47"/>
      <c r="CA1186" s="47"/>
      <c r="CB1186" s="47"/>
      <c r="CC1186" s="47"/>
      <c r="CD1186" s="47"/>
      <c r="CE1186" s="47"/>
      <c r="CF1186" s="47"/>
      <c r="CG1186" s="47"/>
      <c r="CH1186" s="47"/>
      <c r="CI1186" s="47"/>
      <c r="CJ1186" s="47"/>
      <c r="CK1186" s="47"/>
      <c r="CL1186" s="47"/>
    </row>
    <row r="1187" spans="1:90" ht="14.25">
      <c r="A1187" s="167"/>
      <c r="B1187" s="50"/>
      <c r="C1187" s="50"/>
      <c r="D1187" s="50"/>
      <c r="E1187" s="50"/>
      <c r="F1187" s="50"/>
      <c r="G1187" s="50"/>
      <c r="H1187" s="50"/>
      <c r="I1187" s="50"/>
      <c r="J1187" s="50"/>
      <c r="K1187" s="50"/>
      <c r="L1187" s="50"/>
      <c r="M1187" s="50"/>
      <c r="N1187" s="50"/>
      <c r="O1187" s="50"/>
      <c r="P1187" s="50"/>
      <c r="Q1187" s="50"/>
      <c r="R1187" s="50"/>
      <c r="S1187" s="50"/>
      <c r="T1187" s="50"/>
      <c r="U1187" s="50"/>
      <c r="V1187" s="50"/>
      <c r="W1187" s="50"/>
      <c r="X1187" s="50"/>
      <c r="Y1187" s="50"/>
      <c r="Z1187" s="50"/>
      <c r="AA1187" s="50"/>
      <c r="AB1187" s="50"/>
      <c r="AD1187" s="50"/>
      <c r="AE1187" s="50"/>
      <c r="AF1187" s="50"/>
      <c r="AG1187" s="50"/>
      <c r="AH1187" s="50"/>
      <c r="AI1187" s="50"/>
      <c r="AJ1187" s="50"/>
      <c r="AK1187" s="50"/>
      <c r="AL1187" s="50"/>
      <c r="AM1187" s="50"/>
      <c r="AN1187" s="50"/>
      <c r="AO1187" s="50"/>
      <c r="AP1187" s="50"/>
      <c r="AQ1187" s="47"/>
      <c r="AR1187" s="47"/>
      <c r="AS1187" s="47"/>
      <c r="AT1187" s="47"/>
      <c r="AU1187" s="47"/>
      <c r="AV1187" s="47"/>
      <c r="AW1187" s="47"/>
      <c r="AX1187" s="47"/>
      <c r="AY1187" s="47"/>
      <c r="AZ1187" s="47"/>
      <c r="BA1187" s="47"/>
      <c r="BB1187" s="47"/>
      <c r="BC1187" s="47"/>
      <c r="BD1187" s="47"/>
      <c r="BE1187" s="47"/>
      <c r="BF1187" s="47"/>
      <c r="BG1187" s="47"/>
      <c r="BH1187" s="47"/>
      <c r="BI1187" s="47"/>
      <c r="BJ1187" s="47"/>
      <c r="BK1187" s="47"/>
      <c r="BL1187" s="47"/>
      <c r="BM1187" s="47"/>
      <c r="BN1187" s="47"/>
      <c r="BO1187" s="47"/>
      <c r="BP1187" s="47"/>
      <c r="BQ1187" s="47"/>
      <c r="BR1187" s="47"/>
      <c r="BS1187" s="47"/>
      <c r="BT1187" s="47"/>
      <c r="BU1187" s="47"/>
      <c r="BV1187" s="47"/>
      <c r="BW1187" s="47"/>
      <c r="BX1187" s="47"/>
      <c r="BY1187" s="47"/>
      <c r="BZ1187" s="47"/>
      <c r="CA1187" s="47"/>
      <c r="CB1187" s="47"/>
      <c r="CC1187" s="47"/>
      <c r="CD1187" s="47"/>
      <c r="CE1187" s="47"/>
      <c r="CF1187" s="47"/>
      <c r="CG1187" s="47"/>
      <c r="CH1187" s="47"/>
      <c r="CI1187" s="47"/>
      <c r="CJ1187" s="47"/>
      <c r="CK1187" s="47"/>
      <c r="CL1187" s="47"/>
    </row>
    <row r="1188" spans="1:90" ht="14.25">
      <c r="A1188" s="167"/>
      <c r="B1188" s="50"/>
      <c r="C1188" s="50"/>
      <c r="D1188" s="50"/>
      <c r="E1188" s="50"/>
      <c r="F1188" s="50"/>
      <c r="G1188" s="50"/>
      <c r="H1188" s="50"/>
      <c r="I1188" s="50"/>
      <c r="J1188" s="50"/>
      <c r="K1188" s="50"/>
      <c r="L1188" s="50"/>
      <c r="M1188" s="50"/>
      <c r="N1188" s="50"/>
      <c r="O1188" s="50"/>
      <c r="P1188" s="50"/>
      <c r="Q1188" s="50"/>
      <c r="R1188" s="50"/>
      <c r="S1188" s="50"/>
      <c r="T1188" s="50"/>
      <c r="U1188" s="50"/>
      <c r="V1188" s="50"/>
      <c r="W1188" s="50"/>
      <c r="X1188" s="50"/>
      <c r="Y1188" s="50"/>
      <c r="Z1188" s="50"/>
      <c r="AA1188" s="50"/>
      <c r="AB1188" s="50"/>
      <c r="AD1188" s="50"/>
      <c r="AE1188" s="50"/>
      <c r="AF1188" s="50"/>
      <c r="AG1188" s="50"/>
      <c r="AH1188" s="50"/>
      <c r="AI1188" s="50"/>
      <c r="AJ1188" s="50"/>
      <c r="AK1188" s="50"/>
      <c r="AL1188" s="50"/>
      <c r="AM1188" s="50"/>
      <c r="AN1188" s="50"/>
      <c r="AO1188" s="50"/>
      <c r="AP1188" s="50"/>
      <c r="AQ1188" s="47"/>
      <c r="AR1188" s="47"/>
      <c r="AS1188" s="47"/>
      <c r="AT1188" s="47"/>
      <c r="AU1188" s="47"/>
      <c r="AV1188" s="47"/>
      <c r="AW1188" s="47"/>
      <c r="AX1188" s="47"/>
      <c r="AY1188" s="47"/>
      <c r="AZ1188" s="47"/>
      <c r="BA1188" s="47"/>
      <c r="BB1188" s="47"/>
      <c r="BC1188" s="47"/>
      <c r="BD1188" s="47"/>
      <c r="BE1188" s="47"/>
      <c r="BF1188" s="47"/>
      <c r="BG1188" s="47"/>
      <c r="BH1188" s="47"/>
      <c r="BI1188" s="47"/>
      <c r="BJ1188" s="47"/>
      <c r="BK1188" s="47"/>
      <c r="BL1188" s="47"/>
      <c r="BM1188" s="47"/>
      <c r="BN1188" s="47"/>
      <c r="BO1188" s="47"/>
      <c r="BP1188" s="47"/>
      <c r="BQ1188" s="47"/>
      <c r="BR1188" s="47"/>
      <c r="BS1188" s="47"/>
      <c r="BT1188" s="47"/>
      <c r="BU1188" s="47"/>
      <c r="BV1188" s="47"/>
      <c r="BW1188" s="47"/>
      <c r="BX1188" s="47"/>
      <c r="BY1188" s="47"/>
      <c r="BZ1188" s="47"/>
      <c r="CA1188" s="47"/>
      <c r="CB1188" s="47"/>
      <c r="CC1188" s="47"/>
      <c r="CD1188" s="47"/>
      <c r="CE1188" s="47"/>
      <c r="CF1188" s="47"/>
      <c r="CG1188" s="47"/>
      <c r="CH1188" s="47"/>
      <c r="CI1188" s="47"/>
      <c r="CJ1188" s="47"/>
      <c r="CK1188" s="47"/>
      <c r="CL1188" s="47"/>
    </row>
    <row r="1189" spans="1:90" ht="14.25">
      <c r="A1189" s="167"/>
      <c r="B1189" s="50"/>
      <c r="C1189" s="50"/>
      <c r="D1189" s="50"/>
      <c r="E1189" s="50"/>
      <c r="F1189" s="50"/>
      <c r="G1189" s="50"/>
      <c r="H1189" s="50"/>
      <c r="I1189" s="50"/>
      <c r="J1189" s="50"/>
      <c r="K1189" s="50"/>
      <c r="L1189" s="50"/>
      <c r="M1189" s="50"/>
      <c r="N1189" s="50"/>
      <c r="O1189" s="50"/>
      <c r="P1189" s="50"/>
      <c r="Q1189" s="50"/>
      <c r="R1189" s="50"/>
      <c r="S1189" s="50"/>
      <c r="T1189" s="50"/>
      <c r="U1189" s="50"/>
      <c r="V1189" s="50"/>
      <c r="W1189" s="50"/>
      <c r="X1189" s="50"/>
      <c r="Y1189" s="50"/>
      <c r="Z1189" s="50"/>
      <c r="AA1189" s="50"/>
      <c r="AB1189" s="50"/>
      <c r="AD1189" s="50"/>
      <c r="AE1189" s="50"/>
      <c r="AF1189" s="50"/>
      <c r="AG1189" s="50"/>
      <c r="AH1189" s="50"/>
      <c r="AI1189" s="50"/>
      <c r="AJ1189" s="50"/>
      <c r="AK1189" s="50"/>
      <c r="AL1189" s="50"/>
      <c r="AM1189" s="50"/>
      <c r="AN1189" s="50"/>
      <c r="AO1189" s="50"/>
      <c r="AP1189" s="50"/>
      <c r="AQ1189" s="47"/>
      <c r="AR1189" s="47"/>
      <c r="AS1189" s="47"/>
      <c r="AT1189" s="47"/>
      <c r="AU1189" s="47"/>
      <c r="AV1189" s="47"/>
      <c r="AW1189" s="47"/>
      <c r="AX1189" s="47"/>
      <c r="AY1189" s="47"/>
      <c r="AZ1189" s="47"/>
      <c r="BA1189" s="47"/>
      <c r="BB1189" s="47"/>
      <c r="BC1189" s="47"/>
      <c r="BD1189" s="47"/>
      <c r="BE1189" s="47"/>
      <c r="BF1189" s="47"/>
      <c r="BG1189" s="47"/>
      <c r="BH1189" s="47"/>
      <c r="BI1189" s="47"/>
      <c r="BJ1189" s="47"/>
      <c r="BK1189" s="47"/>
      <c r="BL1189" s="47"/>
      <c r="BM1189" s="47"/>
      <c r="BN1189" s="47"/>
      <c r="BO1189" s="47"/>
      <c r="BP1189" s="47"/>
      <c r="BQ1189" s="47"/>
      <c r="BR1189" s="47"/>
      <c r="BS1189" s="47"/>
      <c r="BT1189" s="47"/>
      <c r="BU1189" s="47"/>
      <c r="BV1189" s="47"/>
      <c r="BW1189" s="47"/>
      <c r="BX1189" s="47"/>
      <c r="BY1189" s="47"/>
      <c r="BZ1189" s="47"/>
      <c r="CA1189" s="47"/>
      <c r="CB1189" s="47"/>
      <c r="CC1189" s="47"/>
      <c r="CD1189" s="47"/>
      <c r="CE1189" s="47"/>
      <c r="CF1189" s="47"/>
      <c r="CG1189" s="47"/>
      <c r="CH1189" s="47"/>
      <c r="CI1189" s="47"/>
      <c r="CJ1189" s="47"/>
      <c r="CK1189" s="47"/>
      <c r="CL1189" s="47"/>
    </row>
    <row r="1190" spans="1:90" ht="14.25">
      <c r="A1190" s="167"/>
      <c r="B1190" s="50"/>
      <c r="C1190" s="50"/>
      <c r="D1190" s="50"/>
      <c r="E1190" s="50"/>
      <c r="F1190" s="50"/>
      <c r="G1190" s="50"/>
      <c r="H1190" s="50"/>
      <c r="I1190" s="50"/>
      <c r="J1190" s="50"/>
      <c r="K1190" s="50"/>
      <c r="L1190" s="50"/>
      <c r="M1190" s="50"/>
      <c r="N1190" s="50"/>
      <c r="O1190" s="50"/>
      <c r="P1190" s="50"/>
      <c r="Q1190" s="50"/>
      <c r="R1190" s="50"/>
      <c r="S1190" s="50"/>
      <c r="T1190" s="50"/>
      <c r="U1190" s="50"/>
      <c r="V1190" s="50"/>
      <c r="W1190" s="50"/>
      <c r="X1190" s="50"/>
      <c r="Y1190" s="50"/>
      <c r="Z1190" s="50"/>
      <c r="AA1190" s="50"/>
      <c r="AB1190" s="50"/>
      <c r="AD1190" s="50"/>
      <c r="AE1190" s="50"/>
      <c r="AF1190" s="50"/>
      <c r="AG1190" s="50"/>
      <c r="AH1190" s="50"/>
      <c r="AI1190" s="50"/>
      <c r="AJ1190" s="50"/>
      <c r="AK1190" s="50"/>
      <c r="AL1190" s="50"/>
      <c r="AM1190" s="50"/>
      <c r="AN1190" s="50"/>
      <c r="AO1190" s="50"/>
      <c r="AP1190" s="50"/>
      <c r="AQ1190" s="47"/>
      <c r="AR1190" s="47"/>
      <c r="AS1190" s="47"/>
      <c r="AT1190" s="47"/>
      <c r="AU1190" s="47"/>
      <c r="AV1190" s="47"/>
      <c r="AW1190" s="47"/>
      <c r="AX1190" s="47"/>
      <c r="AY1190" s="47"/>
      <c r="AZ1190" s="47"/>
      <c r="BA1190" s="47"/>
      <c r="BB1190" s="47"/>
      <c r="BC1190" s="47"/>
      <c r="BD1190" s="47"/>
      <c r="BE1190" s="47"/>
      <c r="BF1190" s="47"/>
      <c r="BG1190" s="47"/>
      <c r="BH1190" s="47"/>
      <c r="BI1190" s="47"/>
      <c r="BJ1190" s="47"/>
      <c r="BK1190" s="47"/>
      <c r="BL1190" s="47"/>
      <c r="BM1190" s="47"/>
      <c r="BN1190" s="47"/>
      <c r="BO1190" s="47"/>
      <c r="BP1190" s="47"/>
      <c r="BQ1190" s="47"/>
      <c r="BR1190" s="47"/>
      <c r="BS1190" s="47"/>
      <c r="BT1190" s="47"/>
      <c r="BU1190" s="47"/>
      <c r="BV1190" s="47"/>
      <c r="BW1190" s="47"/>
      <c r="BX1190" s="47"/>
      <c r="BY1190" s="47"/>
      <c r="BZ1190" s="47"/>
      <c r="CA1190" s="47"/>
      <c r="CB1190" s="47"/>
      <c r="CC1190" s="47"/>
      <c r="CD1190" s="47"/>
      <c r="CE1190" s="47"/>
      <c r="CF1190" s="47"/>
      <c r="CG1190" s="47"/>
      <c r="CH1190" s="47"/>
      <c r="CI1190" s="47"/>
      <c r="CJ1190" s="47"/>
      <c r="CK1190" s="47"/>
      <c r="CL1190" s="47"/>
    </row>
    <row r="1191" spans="1:90" ht="14.25">
      <c r="A1191" s="167"/>
      <c r="B1191" s="50"/>
      <c r="C1191" s="50"/>
      <c r="D1191" s="50"/>
      <c r="E1191" s="50"/>
      <c r="F1191" s="50"/>
      <c r="G1191" s="50"/>
      <c r="H1191" s="50"/>
      <c r="I1191" s="50"/>
      <c r="J1191" s="50"/>
      <c r="K1191" s="50"/>
      <c r="L1191" s="50"/>
      <c r="M1191" s="50"/>
      <c r="N1191" s="50"/>
      <c r="O1191" s="50"/>
      <c r="P1191" s="50"/>
      <c r="Q1191" s="50"/>
      <c r="R1191" s="50"/>
      <c r="S1191" s="50"/>
      <c r="T1191" s="50"/>
      <c r="U1191" s="50"/>
      <c r="V1191" s="50"/>
      <c r="W1191" s="50"/>
      <c r="X1191" s="50"/>
      <c r="Y1191" s="50"/>
      <c r="Z1191" s="50"/>
      <c r="AA1191" s="50"/>
      <c r="AB1191" s="50"/>
      <c r="AD1191" s="50"/>
      <c r="AE1191" s="50"/>
      <c r="AF1191" s="50"/>
      <c r="AG1191" s="50"/>
      <c r="AH1191" s="50"/>
      <c r="AI1191" s="50"/>
      <c r="AJ1191" s="50"/>
      <c r="AK1191" s="50"/>
      <c r="AL1191" s="50"/>
      <c r="AM1191" s="50"/>
      <c r="AN1191" s="50"/>
      <c r="AO1191" s="50"/>
      <c r="AP1191" s="50"/>
      <c r="AQ1191" s="47"/>
      <c r="AR1191" s="47"/>
      <c r="AS1191" s="47"/>
      <c r="AT1191" s="47"/>
      <c r="AU1191" s="47"/>
      <c r="AV1191" s="47"/>
      <c r="AW1191" s="47"/>
      <c r="AX1191" s="47"/>
      <c r="AY1191" s="47"/>
      <c r="AZ1191" s="47"/>
      <c r="BA1191" s="47"/>
      <c r="BB1191" s="47"/>
      <c r="BC1191" s="47"/>
      <c r="BD1191" s="47"/>
      <c r="BE1191" s="47"/>
      <c r="BF1191" s="47"/>
      <c r="BG1191" s="47"/>
      <c r="BH1191" s="47"/>
      <c r="BI1191" s="47"/>
      <c r="BJ1191" s="47"/>
      <c r="BK1191" s="47"/>
      <c r="BL1191" s="47"/>
      <c r="BM1191" s="47"/>
      <c r="BN1191" s="47"/>
      <c r="BO1191" s="47"/>
      <c r="BP1191" s="47"/>
      <c r="BQ1191" s="47"/>
      <c r="BR1191" s="47"/>
      <c r="BS1191" s="47"/>
      <c r="BT1191" s="47"/>
      <c r="BU1191" s="47"/>
      <c r="BV1191" s="47"/>
      <c r="BW1191" s="47"/>
      <c r="BX1191" s="47"/>
      <c r="BY1191" s="47"/>
      <c r="BZ1191" s="47"/>
      <c r="CA1191" s="47"/>
      <c r="CB1191" s="47"/>
      <c r="CC1191" s="47"/>
      <c r="CD1191" s="47"/>
      <c r="CE1191" s="47"/>
      <c r="CF1191" s="47"/>
      <c r="CG1191" s="47"/>
      <c r="CH1191" s="47"/>
      <c r="CI1191" s="47"/>
      <c r="CJ1191" s="47"/>
      <c r="CK1191" s="47"/>
      <c r="CL1191" s="47"/>
    </row>
    <row r="1192" spans="1:90" ht="14.25">
      <c r="A1192" s="167"/>
      <c r="B1192" s="50"/>
      <c r="C1192" s="50"/>
      <c r="D1192" s="50"/>
      <c r="E1192" s="50"/>
      <c r="F1192" s="50"/>
      <c r="G1192" s="50"/>
      <c r="H1192" s="50"/>
      <c r="I1192" s="50"/>
      <c r="J1192" s="50"/>
      <c r="K1192" s="50"/>
      <c r="L1192" s="50"/>
      <c r="M1192" s="50"/>
      <c r="N1192" s="50"/>
      <c r="O1192" s="50"/>
      <c r="P1192" s="50"/>
      <c r="Q1192" s="50"/>
      <c r="R1192" s="50"/>
      <c r="S1192" s="50"/>
      <c r="T1192" s="50"/>
      <c r="U1192" s="50"/>
      <c r="V1192" s="50"/>
      <c r="W1192" s="50"/>
      <c r="X1192" s="50"/>
      <c r="Y1192" s="50"/>
      <c r="Z1192" s="50"/>
      <c r="AA1192" s="50"/>
      <c r="AB1192" s="50"/>
      <c r="AD1192" s="50"/>
      <c r="AE1192" s="50"/>
      <c r="AF1192" s="50"/>
      <c r="AG1192" s="50"/>
      <c r="AH1192" s="50"/>
      <c r="AI1192" s="50"/>
      <c r="AJ1192" s="50"/>
      <c r="AK1192" s="50"/>
      <c r="AL1192" s="50"/>
      <c r="AM1192" s="50"/>
      <c r="AN1192" s="50"/>
      <c r="AO1192" s="50"/>
      <c r="AP1192" s="50"/>
      <c r="AQ1192" s="47"/>
      <c r="AR1192" s="47"/>
      <c r="AS1192" s="47"/>
      <c r="AT1192" s="47"/>
      <c r="AU1192" s="47"/>
      <c r="AV1192" s="47"/>
      <c r="AW1192" s="47"/>
      <c r="AX1192" s="47"/>
      <c r="AY1192" s="47"/>
      <c r="AZ1192" s="47"/>
      <c r="BA1192" s="47"/>
      <c r="BB1192" s="47"/>
      <c r="BC1192" s="47"/>
      <c r="BD1192" s="47"/>
      <c r="BE1192" s="47"/>
      <c r="BF1192" s="47"/>
      <c r="BG1192" s="47"/>
      <c r="BH1192" s="47"/>
      <c r="BI1192" s="47"/>
      <c r="BJ1192" s="47"/>
      <c r="BK1192" s="47"/>
      <c r="BL1192" s="47"/>
      <c r="BM1192" s="47"/>
      <c r="BN1192" s="47"/>
      <c r="BO1192" s="47"/>
      <c r="BP1192" s="47"/>
      <c r="BQ1192" s="47"/>
      <c r="BR1192" s="47"/>
      <c r="BS1192" s="47"/>
      <c r="BT1192" s="47"/>
      <c r="BU1192" s="47"/>
      <c r="BV1192" s="47"/>
      <c r="BW1192" s="47"/>
      <c r="BX1192" s="47"/>
      <c r="BY1192" s="47"/>
      <c r="BZ1192" s="47"/>
      <c r="CA1192" s="47"/>
      <c r="CB1192" s="47"/>
      <c r="CC1192" s="47"/>
      <c r="CD1192" s="47"/>
      <c r="CE1192" s="47"/>
      <c r="CF1192" s="47"/>
      <c r="CG1192" s="47"/>
      <c r="CH1192" s="47"/>
      <c r="CI1192" s="47"/>
      <c r="CJ1192" s="47"/>
      <c r="CK1192" s="47"/>
      <c r="CL1192" s="47"/>
    </row>
    <row r="1193" spans="1:90" ht="14.25">
      <c r="A1193" s="167"/>
      <c r="B1193" s="50"/>
      <c r="C1193" s="50"/>
      <c r="D1193" s="50"/>
      <c r="E1193" s="50"/>
      <c r="F1193" s="50"/>
      <c r="G1193" s="50"/>
      <c r="H1193" s="50"/>
      <c r="I1193" s="50"/>
      <c r="J1193" s="50"/>
      <c r="K1193" s="50"/>
      <c r="L1193" s="50"/>
      <c r="M1193" s="50"/>
      <c r="N1193" s="50"/>
      <c r="O1193" s="50"/>
      <c r="P1193" s="50"/>
      <c r="Q1193" s="50"/>
      <c r="R1193" s="50"/>
      <c r="S1193" s="50"/>
      <c r="T1193" s="50"/>
      <c r="U1193" s="50"/>
      <c r="V1193" s="50"/>
      <c r="W1193" s="50"/>
      <c r="X1193" s="50"/>
      <c r="Y1193" s="50"/>
      <c r="Z1193" s="50"/>
      <c r="AA1193" s="50"/>
      <c r="AB1193" s="50"/>
      <c r="AD1193" s="50"/>
      <c r="AE1193" s="50"/>
      <c r="AF1193" s="50"/>
      <c r="AG1193" s="50"/>
      <c r="AH1193" s="50"/>
      <c r="AI1193" s="50"/>
      <c r="AJ1193" s="50"/>
      <c r="AK1193" s="50"/>
      <c r="AL1193" s="50"/>
      <c r="AM1193" s="50"/>
      <c r="AN1193" s="50"/>
      <c r="AO1193" s="50"/>
      <c r="AP1193" s="50"/>
      <c r="AQ1193" s="47"/>
      <c r="AR1193" s="47"/>
      <c r="AS1193" s="47"/>
      <c r="AT1193" s="47"/>
      <c r="AU1193" s="47"/>
      <c r="AV1193" s="47"/>
      <c r="AW1193" s="47"/>
      <c r="AX1193" s="47"/>
      <c r="AY1193" s="47"/>
      <c r="AZ1193" s="47"/>
      <c r="BA1193" s="47"/>
      <c r="BB1193" s="47"/>
      <c r="BC1193" s="47"/>
      <c r="BD1193" s="47"/>
      <c r="BE1193" s="47"/>
      <c r="BF1193" s="47"/>
      <c r="BG1193" s="47"/>
      <c r="BH1193" s="47"/>
      <c r="BI1193" s="47"/>
      <c r="BJ1193" s="47"/>
      <c r="BK1193" s="47"/>
      <c r="BL1193" s="47"/>
      <c r="BM1193" s="47"/>
      <c r="BN1193" s="47"/>
      <c r="BO1193" s="47"/>
      <c r="BP1193" s="47"/>
      <c r="BQ1193" s="47"/>
      <c r="BR1193" s="47"/>
      <c r="BS1193" s="47"/>
      <c r="BT1193" s="47"/>
      <c r="BU1193" s="47"/>
      <c r="BV1193" s="47"/>
      <c r="BW1193" s="47"/>
      <c r="BX1193" s="47"/>
      <c r="BY1193" s="47"/>
      <c r="BZ1193" s="47"/>
      <c r="CA1193" s="47"/>
      <c r="CB1193" s="47"/>
      <c r="CC1193" s="47"/>
      <c r="CD1193" s="47"/>
      <c r="CE1193" s="47"/>
      <c r="CF1193" s="47"/>
      <c r="CG1193" s="47"/>
      <c r="CH1193" s="47"/>
      <c r="CI1193" s="47"/>
      <c r="CJ1193" s="47"/>
      <c r="CK1193" s="47"/>
      <c r="CL1193" s="47"/>
    </row>
    <row r="1194" spans="1:90" ht="14.25">
      <c r="A1194" s="167"/>
      <c r="B1194" s="50"/>
      <c r="C1194" s="50"/>
      <c r="D1194" s="50"/>
      <c r="E1194" s="50"/>
      <c r="F1194" s="50"/>
      <c r="G1194" s="50"/>
      <c r="H1194" s="50"/>
      <c r="I1194" s="50"/>
      <c r="J1194" s="50"/>
      <c r="K1194" s="50"/>
      <c r="L1194" s="50"/>
      <c r="M1194" s="50"/>
      <c r="N1194" s="50"/>
      <c r="O1194" s="50"/>
      <c r="P1194" s="50"/>
      <c r="Q1194" s="50"/>
      <c r="R1194" s="50"/>
      <c r="S1194" s="50"/>
      <c r="T1194" s="50"/>
      <c r="U1194" s="50"/>
      <c r="V1194" s="50"/>
      <c r="W1194" s="50"/>
      <c r="X1194" s="50"/>
      <c r="Y1194" s="50"/>
      <c r="Z1194" s="50"/>
      <c r="AA1194" s="50"/>
      <c r="AB1194" s="50"/>
      <c r="AD1194" s="50"/>
      <c r="AE1194" s="50"/>
      <c r="AF1194" s="50"/>
      <c r="AG1194" s="50"/>
      <c r="AH1194" s="50"/>
      <c r="AI1194" s="50"/>
      <c r="AJ1194" s="50"/>
      <c r="AK1194" s="50"/>
      <c r="AL1194" s="50"/>
      <c r="AM1194" s="50"/>
      <c r="AN1194" s="50"/>
      <c r="AO1194" s="50"/>
      <c r="AP1194" s="50"/>
      <c r="AQ1194" s="47"/>
      <c r="AR1194" s="47"/>
      <c r="AS1194" s="47"/>
      <c r="AT1194" s="47"/>
      <c r="AU1194" s="47"/>
      <c r="AV1194" s="47"/>
      <c r="AW1194" s="47"/>
      <c r="AX1194" s="47"/>
      <c r="AY1194" s="47"/>
      <c r="AZ1194" s="47"/>
      <c r="BA1194" s="47"/>
      <c r="BB1194" s="47"/>
      <c r="BC1194" s="47"/>
      <c r="BD1194" s="47"/>
      <c r="BE1194" s="47"/>
      <c r="BF1194" s="47"/>
      <c r="BG1194" s="47"/>
      <c r="BH1194" s="47"/>
      <c r="BI1194" s="47"/>
      <c r="BJ1194" s="47"/>
      <c r="BK1194" s="47"/>
      <c r="BL1194" s="47"/>
      <c r="BM1194" s="47"/>
      <c r="BN1194" s="47"/>
      <c r="BO1194" s="47"/>
      <c r="BP1194" s="47"/>
      <c r="BQ1194" s="47"/>
      <c r="BR1194" s="47"/>
      <c r="BS1194" s="47"/>
      <c r="BT1194" s="47"/>
      <c r="BU1194" s="47"/>
      <c r="BV1194" s="47"/>
      <c r="BW1194" s="47"/>
      <c r="BX1194" s="47"/>
      <c r="BY1194" s="47"/>
      <c r="BZ1194" s="47"/>
      <c r="CA1194" s="47"/>
      <c r="CB1194" s="47"/>
      <c r="CC1194" s="47"/>
      <c r="CD1194" s="47"/>
      <c r="CE1194" s="47"/>
      <c r="CF1194" s="47"/>
      <c r="CG1194" s="47"/>
      <c r="CH1194" s="47"/>
      <c r="CI1194" s="47"/>
      <c r="CJ1194" s="47"/>
      <c r="CK1194" s="47"/>
      <c r="CL1194" s="47"/>
    </row>
    <row r="1195" spans="1:90" ht="14.25">
      <c r="A1195" s="167"/>
      <c r="B1195" s="50"/>
      <c r="C1195" s="50"/>
      <c r="D1195" s="50"/>
      <c r="E1195" s="50"/>
      <c r="F1195" s="50"/>
      <c r="G1195" s="50"/>
      <c r="H1195" s="50"/>
      <c r="I1195" s="50"/>
      <c r="J1195" s="50"/>
      <c r="K1195" s="50"/>
      <c r="L1195" s="50"/>
      <c r="M1195" s="50"/>
      <c r="N1195" s="50"/>
      <c r="O1195" s="50"/>
      <c r="P1195" s="50"/>
      <c r="Q1195" s="50"/>
      <c r="R1195" s="50"/>
      <c r="S1195" s="50"/>
      <c r="T1195" s="50"/>
      <c r="U1195" s="50"/>
      <c r="V1195" s="50"/>
      <c r="W1195" s="50"/>
      <c r="X1195" s="50"/>
      <c r="Y1195" s="50"/>
      <c r="Z1195" s="50"/>
      <c r="AA1195" s="50"/>
      <c r="AB1195" s="50"/>
      <c r="AD1195" s="50"/>
      <c r="AE1195" s="50"/>
      <c r="AF1195" s="50"/>
      <c r="AG1195" s="50"/>
      <c r="AH1195" s="50"/>
      <c r="AI1195" s="50"/>
      <c r="AJ1195" s="50"/>
      <c r="AK1195" s="50"/>
      <c r="AL1195" s="50"/>
      <c r="AM1195" s="50"/>
      <c r="AN1195" s="50"/>
      <c r="AO1195" s="50"/>
      <c r="AP1195" s="50"/>
      <c r="AQ1195" s="47"/>
      <c r="AR1195" s="47"/>
      <c r="AS1195" s="47"/>
      <c r="AT1195" s="47"/>
      <c r="AU1195" s="47"/>
      <c r="AV1195" s="47"/>
      <c r="AW1195" s="47"/>
      <c r="AX1195" s="47"/>
      <c r="AY1195" s="47"/>
      <c r="AZ1195" s="47"/>
      <c r="BA1195" s="47"/>
      <c r="BB1195" s="47"/>
      <c r="BC1195" s="47"/>
      <c r="BD1195" s="47"/>
      <c r="BE1195" s="47"/>
      <c r="BF1195" s="47"/>
      <c r="BG1195" s="47"/>
      <c r="BH1195" s="47"/>
      <c r="BI1195" s="47"/>
      <c r="BJ1195" s="47"/>
      <c r="BK1195" s="47"/>
      <c r="BL1195" s="47"/>
      <c r="BM1195" s="47"/>
      <c r="BN1195" s="47"/>
      <c r="BO1195" s="47"/>
      <c r="BP1195" s="47"/>
      <c r="BQ1195" s="47"/>
      <c r="BR1195" s="47"/>
      <c r="BS1195" s="47"/>
      <c r="BT1195" s="47"/>
      <c r="BU1195" s="47"/>
      <c r="BV1195" s="47"/>
      <c r="BW1195" s="47"/>
      <c r="BX1195" s="47"/>
      <c r="BY1195" s="47"/>
      <c r="BZ1195" s="47"/>
      <c r="CA1195" s="47"/>
      <c r="CB1195" s="47"/>
      <c r="CC1195" s="47"/>
      <c r="CD1195" s="47"/>
      <c r="CE1195" s="47"/>
      <c r="CF1195" s="47"/>
      <c r="CG1195" s="47"/>
      <c r="CH1195" s="47"/>
      <c r="CI1195" s="47"/>
      <c r="CJ1195" s="47"/>
      <c r="CK1195" s="47"/>
      <c r="CL1195" s="47"/>
    </row>
    <row r="1196" spans="1:90" ht="14.25">
      <c r="A1196" s="167"/>
      <c r="B1196" s="50"/>
      <c r="C1196" s="50"/>
      <c r="D1196" s="50"/>
      <c r="E1196" s="50"/>
      <c r="F1196" s="50"/>
      <c r="G1196" s="50"/>
      <c r="H1196" s="50"/>
      <c r="I1196" s="50"/>
      <c r="J1196" s="50"/>
      <c r="K1196" s="50"/>
      <c r="L1196" s="50"/>
      <c r="M1196" s="50"/>
      <c r="N1196" s="50"/>
      <c r="O1196" s="50"/>
      <c r="P1196" s="50"/>
      <c r="Q1196" s="50"/>
      <c r="R1196" s="50"/>
      <c r="S1196" s="50"/>
      <c r="T1196" s="50"/>
      <c r="U1196" s="50"/>
      <c r="V1196" s="50"/>
      <c r="W1196" s="50"/>
      <c r="X1196" s="50"/>
      <c r="Y1196" s="50"/>
      <c r="Z1196" s="50"/>
      <c r="AA1196" s="50"/>
      <c r="AB1196" s="50"/>
      <c r="AD1196" s="50"/>
      <c r="AE1196" s="50"/>
      <c r="AF1196" s="50"/>
      <c r="AG1196" s="50"/>
      <c r="AH1196" s="50"/>
      <c r="AI1196" s="50"/>
      <c r="AJ1196" s="50"/>
      <c r="AK1196" s="50"/>
      <c r="AL1196" s="50"/>
      <c r="AM1196" s="50"/>
      <c r="AN1196" s="50"/>
      <c r="AO1196" s="50"/>
      <c r="AP1196" s="50"/>
      <c r="AQ1196" s="47"/>
      <c r="AR1196" s="47"/>
      <c r="AS1196" s="47"/>
      <c r="AT1196" s="47"/>
      <c r="AU1196" s="47"/>
      <c r="AV1196" s="47"/>
      <c r="AW1196" s="47"/>
      <c r="AX1196" s="47"/>
      <c r="AY1196" s="47"/>
      <c r="AZ1196" s="47"/>
      <c r="BA1196" s="47"/>
      <c r="BB1196" s="47"/>
      <c r="BC1196" s="47"/>
      <c r="BD1196" s="47"/>
      <c r="BE1196" s="47"/>
      <c r="BF1196" s="47"/>
      <c r="BG1196" s="47"/>
      <c r="BH1196" s="47"/>
      <c r="BI1196" s="47"/>
      <c r="BJ1196" s="47"/>
      <c r="BK1196" s="47"/>
      <c r="BL1196" s="47"/>
      <c r="BM1196" s="47"/>
      <c r="BN1196" s="47"/>
      <c r="BO1196" s="47"/>
      <c r="BP1196" s="47"/>
      <c r="BQ1196" s="47"/>
      <c r="BR1196" s="47"/>
      <c r="BS1196" s="47"/>
      <c r="BT1196" s="47"/>
      <c r="BU1196" s="47"/>
      <c r="BV1196" s="47"/>
      <c r="BW1196" s="47"/>
      <c r="BX1196" s="47"/>
      <c r="BY1196" s="47"/>
      <c r="BZ1196" s="47"/>
      <c r="CA1196" s="47"/>
      <c r="CB1196" s="47"/>
      <c r="CC1196" s="47"/>
      <c r="CD1196" s="47"/>
      <c r="CE1196" s="47"/>
      <c r="CF1196" s="47"/>
      <c r="CG1196" s="47"/>
      <c r="CH1196" s="47"/>
      <c r="CI1196" s="47"/>
      <c r="CJ1196" s="47"/>
      <c r="CK1196" s="47"/>
      <c r="CL1196" s="47"/>
    </row>
    <row r="1197" spans="1:90" ht="14.25">
      <c r="A1197" s="167"/>
      <c r="B1197" s="50"/>
      <c r="C1197" s="50"/>
      <c r="D1197" s="50"/>
      <c r="E1197" s="50"/>
      <c r="F1197" s="50"/>
      <c r="G1197" s="50"/>
      <c r="H1197" s="50"/>
      <c r="I1197" s="50"/>
      <c r="J1197" s="50"/>
      <c r="K1197" s="50"/>
      <c r="L1197" s="50"/>
      <c r="M1197" s="50"/>
      <c r="N1197" s="50"/>
      <c r="O1197" s="50"/>
      <c r="P1197" s="50"/>
      <c r="Q1197" s="50"/>
      <c r="R1197" s="50"/>
      <c r="S1197" s="50"/>
      <c r="T1197" s="50"/>
      <c r="U1197" s="50"/>
      <c r="V1197" s="50"/>
      <c r="W1197" s="50"/>
      <c r="X1197" s="50"/>
      <c r="Y1197" s="50"/>
      <c r="Z1197" s="50"/>
      <c r="AA1197" s="50"/>
      <c r="AB1197" s="50"/>
      <c r="AD1197" s="50"/>
      <c r="AE1197" s="50"/>
      <c r="AF1197" s="50"/>
      <c r="AG1197" s="50"/>
      <c r="AH1197" s="50"/>
      <c r="AI1197" s="50"/>
      <c r="AJ1197" s="50"/>
      <c r="AK1197" s="50"/>
      <c r="AL1197" s="50"/>
      <c r="AM1197" s="50"/>
      <c r="AN1197" s="50"/>
      <c r="AO1197" s="50"/>
      <c r="AP1197" s="50"/>
      <c r="AQ1197" s="47"/>
      <c r="AR1197" s="47"/>
      <c r="AS1197" s="47"/>
      <c r="AT1197" s="47"/>
      <c r="AU1197" s="47"/>
      <c r="AV1197" s="47"/>
      <c r="AW1197" s="47"/>
      <c r="AX1197" s="47"/>
      <c r="AY1197" s="47"/>
      <c r="AZ1197" s="47"/>
      <c r="BA1197" s="47"/>
      <c r="BB1197" s="47"/>
      <c r="BC1197" s="47"/>
      <c r="BD1197" s="47"/>
      <c r="BE1197" s="47"/>
      <c r="BF1197" s="47"/>
      <c r="BG1197" s="47"/>
      <c r="BH1197" s="47"/>
      <c r="BI1197" s="47"/>
      <c r="BJ1197" s="47"/>
      <c r="BK1197" s="47"/>
      <c r="BL1197" s="47"/>
      <c r="BM1197" s="47"/>
      <c r="BN1197" s="47"/>
      <c r="BO1197" s="47"/>
      <c r="BP1197" s="47"/>
      <c r="BQ1197" s="47"/>
      <c r="BR1197" s="47"/>
      <c r="BS1197" s="47"/>
      <c r="BT1197" s="47"/>
      <c r="BU1197" s="47"/>
      <c r="BV1197" s="47"/>
      <c r="BW1197" s="47"/>
      <c r="BX1197" s="47"/>
      <c r="BY1197" s="47"/>
      <c r="BZ1197" s="47"/>
      <c r="CA1197" s="47"/>
      <c r="CB1197" s="47"/>
      <c r="CC1197" s="47"/>
      <c r="CD1197" s="47"/>
      <c r="CE1197" s="47"/>
      <c r="CF1197" s="47"/>
      <c r="CG1197" s="47"/>
      <c r="CH1197" s="47"/>
      <c r="CI1197" s="47"/>
      <c r="CJ1197" s="47"/>
      <c r="CK1197" s="47"/>
      <c r="CL1197" s="47"/>
    </row>
    <row r="1198" spans="1:90" ht="14.25">
      <c r="A1198" s="167"/>
      <c r="B1198" s="50"/>
      <c r="C1198" s="50"/>
      <c r="D1198" s="50"/>
      <c r="E1198" s="50"/>
      <c r="F1198" s="50"/>
      <c r="G1198" s="50"/>
      <c r="H1198" s="50"/>
      <c r="I1198" s="50"/>
      <c r="J1198" s="50"/>
      <c r="K1198" s="50"/>
      <c r="L1198" s="50"/>
      <c r="M1198" s="50"/>
      <c r="N1198" s="50"/>
      <c r="O1198" s="50"/>
      <c r="P1198" s="50"/>
      <c r="Q1198" s="50"/>
      <c r="R1198" s="50"/>
      <c r="S1198" s="50"/>
      <c r="T1198" s="50"/>
      <c r="U1198" s="50"/>
      <c r="V1198" s="50"/>
      <c r="W1198" s="50"/>
      <c r="X1198" s="50"/>
      <c r="Y1198" s="50"/>
      <c r="Z1198" s="50"/>
      <c r="AA1198" s="50"/>
      <c r="AB1198" s="50"/>
      <c r="AD1198" s="50"/>
      <c r="AE1198" s="50"/>
      <c r="AF1198" s="50"/>
      <c r="AG1198" s="50"/>
      <c r="AH1198" s="50"/>
      <c r="AI1198" s="50"/>
      <c r="AJ1198" s="50"/>
      <c r="AK1198" s="50"/>
      <c r="AL1198" s="50"/>
      <c r="AM1198" s="50"/>
      <c r="AN1198" s="50"/>
      <c r="AO1198" s="50"/>
      <c r="AP1198" s="50"/>
      <c r="AQ1198" s="47"/>
      <c r="AR1198" s="47"/>
      <c r="AS1198" s="47"/>
      <c r="AT1198" s="47"/>
      <c r="AU1198" s="47"/>
      <c r="AV1198" s="47"/>
      <c r="AW1198" s="47"/>
      <c r="AX1198" s="47"/>
      <c r="AY1198" s="47"/>
      <c r="AZ1198" s="47"/>
      <c r="BA1198" s="47"/>
      <c r="BB1198" s="47"/>
      <c r="BC1198" s="47"/>
      <c r="BD1198" s="47"/>
      <c r="BE1198" s="47"/>
      <c r="BF1198" s="47"/>
      <c r="BG1198" s="47"/>
      <c r="BH1198" s="47"/>
      <c r="BI1198" s="47"/>
      <c r="BJ1198" s="47"/>
      <c r="BK1198" s="47"/>
      <c r="BL1198" s="47"/>
      <c r="BM1198" s="47"/>
      <c r="BN1198" s="47"/>
      <c r="BO1198" s="47"/>
      <c r="BP1198" s="47"/>
      <c r="BQ1198" s="47"/>
      <c r="BR1198" s="47"/>
      <c r="BS1198" s="47"/>
      <c r="BT1198" s="47"/>
      <c r="BU1198" s="47"/>
      <c r="BV1198" s="47"/>
      <c r="BW1198" s="47"/>
      <c r="BX1198" s="47"/>
      <c r="BY1198" s="47"/>
      <c r="BZ1198" s="47"/>
      <c r="CA1198" s="47"/>
      <c r="CB1198" s="47"/>
      <c r="CC1198" s="47"/>
      <c r="CD1198" s="47"/>
      <c r="CE1198" s="47"/>
      <c r="CF1198" s="47"/>
      <c r="CG1198" s="47"/>
      <c r="CH1198" s="47"/>
      <c r="CI1198" s="47"/>
      <c r="CJ1198" s="47"/>
      <c r="CK1198" s="47"/>
      <c r="CL1198" s="47"/>
    </row>
    <row r="1199" spans="1:90" ht="14.25">
      <c r="A1199" s="167"/>
      <c r="B1199" s="50"/>
      <c r="C1199" s="50"/>
      <c r="D1199" s="50"/>
      <c r="E1199" s="50"/>
      <c r="F1199" s="50"/>
      <c r="G1199" s="50"/>
      <c r="H1199" s="50"/>
      <c r="I1199" s="50"/>
      <c r="J1199" s="50"/>
      <c r="K1199" s="50"/>
      <c r="L1199" s="50"/>
      <c r="M1199" s="50"/>
      <c r="N1199" s="50"/>
      <c r="O1199" s="50"/>
      <c r="P1199" s="50"/>
      <c r="Q1199" s="50"/>
      <c r="R1199" s="50"/>
      <c r="S1199" s="50"/>
      <c r="T1199" s="50"/>
      <c r="U1199" s="50"/>
      <c r="V1199" s="50"/>
      <c r="W1199" s="50"/>
      <c r="X1199" s="50"/>
      <c r="Y1199" s="50"/>
      <c r="Z1199" s="50"/>
      <c r="AA1199" s="50"/>
      <c r="AB1199" s="50"/>
      <c r="AD1199" s="50"/>
      <c r="AE1199" s="50"/>
      <c r="AF1199" s="50"/>
      <c r="AG1199" s="50"/>
      <c r="AH1199" s="50"/>
      <c r="AI1199" s="50"/>
      <c r="AJ1199" s="50"/>
      <c r="AK1199" s="50"/>
      <c r="AL1199" s="50"/>
      <c r="AM1199" s="50"/>
      <c r="AN1199" s="50"/>
      <c r="AO1199" s="50"/>
      <c r="AP1199" s="50"/>
      <c r="AQ1199" s="47"/>
      <c r="AR1199" s="47"/>
      <c r="AS1199" s="47"/>
      <c r="AT1199" s="47"/>
      <c r="AU1199" s="47"/>
      <c r="AV1199" s="47"/>
      <c r="AW1199" s="47"/>
      <c r="AX1199" s="47"/>
      <c r="AY1199" s="47"/>
      <c r="AZ1199" s="47"/>
      <c r="BA1199" s="47"/>
      <c r="BB1199" s="47"/>
      <c r="BC1199" s="47"/>
      <c r="BD1199" s="47"/>
      <c r="BE1199" s="47"/>
      <c r="BF1199" s="47"/>
      <c r="BG1199" s="47"/>
      <c r="BH1199" s="47"/>
      <c r="BI1199" s="47"/>
      <c r="BJ1199" s="47"/>
      <c r="BK1199" s="47"/>
      <c r="BL1199" s="47"/>
      <c r="BM1199" s="47"/>
      <c r="BN1199" s="47"/>
      <c r="BO1199" s="47"/>
      <c r="BP1199" s="47"/>
      <c r="BQ1199" s="47"/>
      <c r="BR1199" s="47"/>
      <c r="BS1199" s="47"/>
      <c r="BT1199" s="47"/>
      <c r="BU1199" s="47"/>
      <c r="BV1199" s="47"/>
      <c r="BW1199" s="47"/>
      <c r="BX1199" s="47"/>
      <c r="BY1199" s="47"/>
      <c r="BZ1199" s="47"/>
      <c r="CA1199" s="47"/>
      <c r="CB1199" s="47"/>
      <c r="CC1199" s="47"/>
      <c r="CD1199" s="47"/>
      <c r="CE1199" s="47"/>
      <c r="CF1199" s="47"/>
      <c r="CG1199" s="47"/>
      <c r="CH1199" s="47"/>
      <c r="CI1199" s="47"/>
      <c r="CJ1199" s="47"/>
      <c r="CK1199" s="47"/>
      <c r="CL1199" s="47"/>
    </row>
    <row r="1200" spans="1:90" ht="14.25">
      <c r="A1200" s="167"/>
      <c r="B1200" s="50"/>
      <c r="C1200" s="50"/>
      <c r="D1200" s="50"/>
      <c r="E1200" s="50"/>
      <c r="F1200" s="50"/>
      <c r="G1200" s="50"/>
      <c r="H1200" s="50"/>
      <c r="I1200" s="50"/>
      <c r="J1200" s="50"/>
      <c r="K1200" s="50"/>
      <c r="L1200" s="50"/>
      <c r="M1200" s="50"/>
      <c r="N1200" s="50"/>
      <c r="O1200" s="50"/>
      <c r="P1200" s="50"/>
      <c r="Q1200" s="50"/>
      <c r="R1200" s="50"/>
      <c r="S1200" s="50"/>
      <c r="T1200" s="50"/>
      <c r="U1200" s="50"/>
      <c r="V1200" s="50"/>
      <c r="W1200" s="50"/>
      <c r="X1200" s="50"/>
      <c r="Y1200" s="50"/>
      <c r="Z1200" s="50"/>
      <c r="AA1200" s="50"/>
      <c r="AB1200" s="50"/>
      <c r="AD1200" s="50"/>
      <c r="AE1200" s="50"/>
      <c r="AF1200" s="50"/>
      <c r="AG1200" s="50"/>
      <c r="AH1200" s="50"/>
      <c r="AI1200" s="50"/>
      <c r="AJ1200" s="50"/>
      <c r="AK1200" s="50"/>
      <c r="AL1200" s="50"/>
      <c r="AM1200" s="50"/>
      <c r="AN1200" s="50"/>
      <c r="AO1200" s="50"/>
      <c r="AP1200" s="50"/>
      <c r="AQ1200" s="47"/>
      <c r="AR1200" s="47"/>
      <c r="AS1200" s="47"/>
      <c r="AT1200" s="47"/>
      <c r="AU1200" s="47"/>
      <c r="AV1200" s="47"/>
      <c r="AW1200" s="47"/>
      <c r="AX1200" s="47"/>
      <c r="AY1200" s="47"/>
      <c r="AZ1200" s="47"/>
      <c r="BA1200" s="47"/>
      <c r="BB1200" s="47"/>
      <c r="BC1200" s="47"/>
      <c r="BD1200" s="47"/>
      <c r="BE1200" s="47"/>
      <c r="BF1200" s="47"/>
      <c r="BG1200" s="47"/>
      <c r="BH1200" s="47"/>
      <c r="BI1200" s="47"/>
      <c r="BJ1200" s="47"/>
      <c r="BK1200" s="47"/>
      <c r="BL1200" s="47"/>
      <c r="BM1200" s="47"/>
      <c r="BN1200" s="47"/>
      <c r="BO1200" s="47"/>
      <c r="BP1200" s="47"/>
      <c r="BQ1200" s="47"/>
      <c r="BR1200" s="47"/>
      <c r="BS1200" s="47"/>
      <c r="BT1200" s="47"/>
      <c r="BU1200" s="47"/>
      <c r="BV1200" s="47"/>
      <c r="BW1200" s="47"/>
      <c r="BX1200" s="47"/>
      <c r="BY1200" s="47"/>
      <c r="BZ1200" s="47"/>
      <c r="CA1200" s="47"/>
      <c r="CB1200" s="47"/>
      <c r="CC1200" s="47"/>
      <c r="CD1200" s="47"/>
      <c r="CE1200" s="47"/>
      <c r="CF1200" s="47"/>
      <c r="CG1200" s="47"/>
      <c r="CH1200" s="47"/>
      <c r="CI1200" s="47"/>
      <c r="CJ1200" s="47"/>
      <c r="CK1200" s="47"/>
      <c r="CL1200" s="47"/>
    </row>
    <row r="1201" spans="1:90" ht="14.25">
      <c r="A1201" s="167"/>
      <c r="B1201" s="50"/>
      <c r="C1201" s="50"/>
      <c r="D1201" s="50"/>
      <c r="E1201" s="50"/>
      <c r="F1201" s="50"/>
      <c r="G1201" s="50"/>
      <c r="H1201" s="50"/>
      <c r="I1201" s="50"/>
      <c r="J1201" s="50"/>
      <c r="K1201" s="50"/>
      <c r="L1201" s="50"/>
      <c r="M1201" s="50"/>
      <c r="N1201" s="50"/>
      <c r="O1201" s="50"/>
      <c r="P1201" s="50"/>
      <c r="Q1201" s="50"/>
      <c r="R1201" s="50"/>
      <c r="S1201" s="50"/>
      <c r="T1201" s="50"/>
      <c r="U1201" s="50"/>
      <c r="V1201" s="50"/>
      <c r="W1201" s="50"/>
      <c r="X1201" s="50"/>
      <c r="Y1201" s="50"/>
      <c r="Z1201" s="50"/>
      <c r="AA1201" s="50"/>
      <c r="AB1201" s="50"/>
      <c r="AD1201" s="50"/>
      <c r="AE1201" s="50"/>
      <c r="AF1201" s="50"/>
      <c r="AG1201" s="50"/>
      <c r="AH1201" s="50"/>
      <c r="AI1201" s="50"/>
      <c r="AJ1201" s="50"/>
      <c r="AK1201" s="50"/>
      <c r="AL1201" s="50"/>
      <c r="AM1201" s="50"/>
      <c r="AN1201" s="50"/>
      <c r="AO1201" s="50"/>
      <c r="AP1201" s="50"/>
      <c r="AQ1201" s="47"/>
      <c r="AR1201" s="47"/>
      <c r="AS1201" s="47"/>
      <c r="AT1201" s="47"/>
      <c r="AU1201" s="47"/>
      <c r="AV1201" s="47"/>
      <c r="AW1201" s="47"/>
      <c r="AX1201" s="47"/>
      <c r="AY1201" s="47"/>
      <c r="AZ1201" s="47"/>
      <c r="BA1201" s="47"/>
      <c r="BB1201" s="47"/>
      <c r="BC1201" s="47"/>
      <c r="BD1201" s="47"/>
      <c r="BE1201" s="47"/>
      <c r="BF1201" s="47"/>
      <c r="BG1201" s="47"/>
      <c r="BH1201" s="47"/>
      <c r="BI1201" s="47"/>
      <c r="BJ1201" s="47"/>
      <c r="BK1201" s="47"/>
      <c r="BL1201" s="47"/>
      <c r="BM1201" s="47"/>
      <c r="BN1201" s="47"/>
      <c r="BO1201" s="47"/>
      <c r="BP1201" s="47"/>
      <c r="BQ1201" s="47"/>
      <c r="BR1201" s="47"/>
      <c r="BS1201" s="47"/>
      <c r="BT1201" s="47"/>
      <c r="BU1201" s="47"/>
      <c r="BV1201" s="47"/>
      <c r="BW1201" s="47"/>
      <c r="BX1201" s="47"/>
      <c r="BY1201" s="47"/>
      <c r="BZ1201" s="47"/>
      <c r="CA1201" s="47"/>
      <c r="CB1201" s="47"/>
      <c r="CC1201" s="47"/>
      <c r="CD1201" s="47"/>
      <c r="CE1201" s="47"/>
      <c r="CF1201" s="47"/>
      <c r="CG1201" s="47"/>
      <c r="CH1201" s="47"/>
      <c r="CI1201" s="47"/>
      <c r="CJ1201" s="47"/>
      <c r="CK1201" s="47"/>
      <c r="CL1201" s="47"/>
    </row>
    <row r="1202" spans="1:90" ht="14.25">
      <c r="A1202" s="167"/>
      <c r="B1202" s="50"/>
      <c r="C1202" s="50"/>
      <c r="D1202" s="50"/>
      <c r="E1202" s="50"/>
      <c r="F1202" s="50"/>
      <c r="G1202" s="50"/>
      <c r="H1202" s="50"/>
      <c r="I1202" s="50"/>
      <c r="J1202" s="50"/>
      <c r="K1202" s="50"/>
      <c r="L1202" s="50"/>
      <c r="M1202" s="50"/>
      <c r="N1202" s="50"/>
      <c r="O1202" s="50"/>
      <c r="P1202" s="50"/>
      <c r="Q1202" s="50"/>
      <c r="R1202" s="50"/>
      <c r="S1202" s="50"/>
      <c r="T1202" s="50"/>
      <c r="U1202" s="50"/>
      <c r="V1202" s="50"/>
      <c r="W1202" s="50"/>
      <c r="X1202" s="50"/>
      <c r="Y1202" s="50"/>
      <c r="Z1202" s="50"/>
      <c r="AA1202" s="50"/>
      <c r="AB1202" s="50"/>
      <c r="AD1202" s="50"/>
      <c r="AE1202" s="50"/>
      <c r="AF1202" s="50"/>
      <c r="AG1202" s="50"/>
      <c r="AH1202" s="50"/>
      <c r="AI1202" s="50"/>
      <c r="AJ1202" s="50"/>
      <c r="AK1202" s="50"/>
      <c r="AL1202" s="50"/>
      <c r="AM1202" s="50"/>
      <c r="AN1202" s="50"/>
      <c r="AO1202" s="50"/>
      <c r="AP1202" s="50"/>
      <c r="AQ1202" s="47"/>
      <c r="AR1202" s="47"/>
      <c r="AS1202" s="47"/>
      <c r="AT1202" s="47"/>
      <c r="AU1202" s="47"/>
      <c r="AV1202" s="47"/>
      <c r="AW1202" s="47"/>
      <c r="AX1202" s="47"/>
      <c r="AY1202" s="47"/>
      <c r="AZ1202" s="47"/>
      <c r="BA1202" s="47"/>
      <c r="BB1202" s="47"/>
      <c r="BC1202" s="47"/>
      <c r="BD1202" s="47"/>
      <c r="BE1202" s="47"/>
      <c r="BF1202" s="47"/>
      <c r="BG1202" s="47"/>
      <c r="BH1202" s="47"/>
      <c r="BI1202" s="47"/>
      <c r="BJ1202" s="47"/>
      <c r="BK1202" s="47"/>
      <c r="BL1202" s="47"/>
      <c r="BM1202" s="47"/>
      <c r="BN1202" s="47"/>
      <c r="BO1202" s="47"/>
      <c r="BP1202" s="47"/>
      <c r="BQ1202" s="47"/>
      <c r="BR1202" s="47"/>
      <c r="BS1202" s="47"/>
      <c r="BT1202" s="47"/>
      <c r="BU1202" s="47"/>
      <c r="BV1202" s="47"/>
      <c r="BW1202" s="47"/>
      <c r="BX1202" s="47"/>
      <c r="BY1202" s="47"/>
      <c r="BZ1202" s="47"/>
      <c r="CA1202" s="47"/>
      <c r="CB1202" s="47"/>
      <c r="CC1202" s="47"/>
      <c r="CD1202" s="47"/>
      <c r="CE1202" s="47"/>
      <c r="CF1202" s="47"/>
      <c r="CG1202" s="47"/>
      <c r="CH1202" s="47"/>
      <c r="CI1202" s="47"/>
      <c r="CJ1202" s="47"/>
      <c r="CK1202" s="47"/>
      <c r="CL1202" s="47"/>
    </row>
    <row r="1203" spans="1:90" ht="14.25">
      <c r="A1203" s="167"/>
      <c r="B1203" s="50"/>
      <c r="C1203" s="50"/>
      <c r="D1203" s="50"/>
      <c r="E1203" s="50"/>
      <c r="F1203" s="50"/>
      <c r="G1203" s="50"/>
      <c r="H1203" s="50"/>
      <c r="I1203" s="50"/>
      <c r="J1203" s="50"/>
      <c r="K1203" s="50"/>
      <c r="L1203" s="50"/>
      <c r="M1203" s="50"/>
      <c r="N1203" s="50"/>
      <c r="O1203" s="50"/>
      <c r="P1203" s="50"/>
      <c r="Q1203" s="50"/>
      <c r="R1203" s="50"/>
      <c r="S1203" s="50"/>
      <c r="T1203" s="50"/>
      <c r="U1203" s="50"/>
      <c r="V1203" s="50"/>
      <c r="W1203" s="50"/>
      <c r="X1203" s="50"/>
      <c r="Y1203" s="50"/>
      <c r="Z1203" s="50"/>
      <c r="AA1203" s="50"/>
      <c r="AB1203" s="50"/>
      <c r="AD1203" s="50"/>
      <c r="AE1203" s="50"/>
      <c r="AF1203" s="50"/>
      <c r="AG1203" s="50"/>
      <c r="AH1203" s="50"/>
      <c r="AI1203" s="50"/>
      <c r="AJ1203" s="50"/>
      <c r="AK1203" s="50"/>
      <c r="AL1203" s="50"/>
      <c r="AM1203" s="50"/>
      <c r="AN1203" s="50"/>
      <c r="AO1203" s="50"/>
      <c r="AP1203" s="50"/>
      <c r="AQ1203" s="47"/>
      <c r="AR1203" s="47"/>
      <c r="AS1203" s="47"/>
      <c r="AT1203" s="47"/>
      <c r="AU1203" s="47"/>
      <c r="AV1203" s="47"/>
      <c r="AW1203" s="47"/>
      <c r="AX1203" s="47"/>
      <c r="AY1203" s="47"/>
      <c r="AZ1203" s="47"/>
      <c r="BA1203" s="47"/>
      <c r="BB1203" s="47"/>
      <c r="BC1203" s="47"/>
      <c r="BD1203" s="47"/>
      <c r="BE1203" s="47"/>
      <c r="BF1203" s="47"/>
      <c r="BG1203" s="47"/>
      <c r="BH1203" s="47"/>
      <c r="BI1203" s="47"/>
      <c r="BJ1203" s="47"/>
      <c r="BK1203" s="47"/>
      <c r="BL1203" s="47"/>
      <c r="BM1203" s="47"/>
      <c r="BN1203" s="47"/>
      <c r="BO1203" s="47"/>
      <c r="BP1203" s="47"/>
      <c r="BQ1203" s="47"/>
      <c r="BR1203" s="47"/>
      <c r="BS1203" s="47"/>
      <c r="BT1203" s="47"/>
      <c r="BU1203" s="47"/>
      <c r="BV1203" s="47"/>
      <c r="BW1203" s="47"/>
      <c r="BX1203" s="47"/>
      <c r="BY1203" s="47"/>
      <c r="BZ1203" s="47"/>
      <c r="CA1203" s="47"/>
      <c r="CB1203" s="47"/>
      <c r="CC1203" s="47"/>
      <c r="CD1203" s="47"/>
      <c r="CE1203" s="47"/>
      <c r="CF1203" s="47"/>
      <c r="CG1203" s="47"/>
      <c r="CH1203" s="47"/>
      <c r="CI1203" s="47"/>
      <c r="CJ1203" s="47"/>
      <c r="CK1203" s="47"/>
      <c r="CL1203" s="47"/>
    </row>
    <row r="1204" spans="1:90" ht="14.25">
      <c r="A1204" s="167"/>
      <c r="B1204" s="50"/>
      <c r="C1204" s="50"/>
      <c r="D1204" s="50"/>
      <c r="E1204" s="50"/>
      <c r="F1204" s="50"/>
      <c r="G1204" s="50"/>
      <c r="H1204" s="50"/>
      <c r="I1204" s="50"/>
      <c r="J1204" s="50"/>
      <c r="K1204" s="50"/>
      <c r="L1204" s="50"/>
      <c r="M1204" s="50"/>
      <c r="N1204" s="50"/>
      <c r="O1204" s="50"/>
      <c r="P1204" s="50"/>
      <c r="Q1204" s="50"/>
      <c r="R1204" s="50"/>
      <c r="S1204" s="50"/>
      <c r="T1204" s="50"/>
      <c r="U1204" s="50"/>
      <c r="V1204" s="50"/>
      <c r="W1204" s="50"/>
      <c r="X1204" s="50"/>
      <c r="Y1204" s="50"/>
      <c r="Z1204" s="50"/>
      <c r="AA1204" s="50"/>
      <c r="AB1204" s="50"/>
      <c r="AD1204" s="50"/>
      <c r="AE1204" s="50"/>
      <c r="AF1204" s="50"/>
      <c r="AG1204" s="50"/>
      <c r="AH1204" s="50"/>
      <c r="AI1204" s="50"/>
      <c r="AJ1204" s="50"/>
      <c r="AK1204" s="50"/>
      <c r="AL1204" s="50"/>
      <c r="AM1204" s="50"/>
      <c r="AN1204" s="50"/>
      <c r="AO1204" s="50"/>
      <c r="AP1204" s="50"/>
      <c r="AQ1204" s="47"/>
      <c r="AR1204" s="47"/>
      <c r="AS1204" s="47"/>
      <c r="AT1204" s="47"/>
      <c r="AU1204" s="47"/>
      <c r="AV1204" s="47"/>
      <c r="AW1204" s="47"/>
      <c r="AX1204" s="47"/>
      <c r="AY1204" s="47"/>
      <c r="AZ1204" s="47"/>
      <c r="BA1204" s="47"/>
      <c r="BB1204" s="47"/>
      <c r="BC1204" s="47"/>
      <c r="BD1204" s="47"/>
      <c r="BE1204" s="47"/>
      <c r="BF1204" s="47"/>
      <c r="BG1204" s="47"/>
      <c r="BH1204" s="47"/>
      <c r="BI1204" s="47"/>
      <c r="BJ1204" s="47"/>
      <c r="BK1204" s="47"/>
      <c r="BL1204" s="47"/>
      <c r="BM1204" s="47"/>
      <c r="BN1204" s="47"/>
      <c r="BO1204" s="47"/>
      <c r="BP1204" s="47"/>
      <c r="BQ1204" s="47"/>
      <c r="BR1204" s="47"/>
      <c r="BS1204" s="47"/>
      <c r="BT1204" s="47"/>
      <c r="BU1204" s="47"/>
      <c r="BV1204" s="47"/>
      <c r="BW1204" s="47"/>
      <c r="BX1204" s="47"/>
      <c r="BY1204" s="47"/>
      <c r="BZ1204" s="47"/>
      <c r="CA1204" s="47"/>
      <c r="CB1204" s="47"/>
      <c r="CC1204" s="47"/>
      <c r="CD1204" s="47"/>
      <c r="CE1204" s="47"/>
      <c r="CF1204" s="47"/>
      <c r="CG1204" s="47"/>
      <c r="CH1204" s="47"/>
      <c r="CI1204" s="47"/>
      <c r="CJ1204" s="47"/>
      <c r="CK1204" s="47"/>
      <c r="CL1204" s="47"/>
    </row>
    <row r="1205" spans="1:90" ht="14.25">
      <c r="A1205" s="167"/>
      <c r="B1205" s="50"/>
      <c r="C1205" s="50"/>
      <c r="D1205" s="50"/>
      <c r="E1205" s="50"/>
      <c r="F1205" s="50"/>
      <c r="G1205" s="50"/>
      <c r="H1205" s="50"/>
      <c r="I1205" s="50"/>
      <c r="J1205" s="50"/>
      <c r="K1205" s="50"/>
      <c r="L1205" s="50"/>
      <c r="M1205" s="50"/>
      <c r="N1205" s="50"/>
      <c r="O1205" s="50"/>
      <c r="P1205" s="50"/>
      <c r="Q1205" s="50"/>
      <c r="R1205" s="50"/>
      <c r="S1205" s="50"/>
      <c r="T1205" s="50"/>
      <c r="U1205" s="50"/>
      <c r="V1205" s="50"/>
      <c r="W1205" s="50"/>
      <c r="X1205" s="50"/>
      <c r="Y1205" s="50"/>
      <c r="Z1205" s="50"/>
      <c r="AA1205" s="50"/>
      <c r="AB1205" s="50"/>
      <c r="AD1205" s="50"/>
      <c r="AE1205" s="50"/>
      <c r="AF1205" s="50"/>
      <c r="AG1205" s="50"/>
      <c r="AH1205" s="50"/>
      <c r="AI1205" s="50"/>
      <c r="AJ1205" s="50"/>
      <c r="AK1205" s="50"/>
      <c r="AL1205" s="50"/>
      <c r="AM1205" s="50"/>
      <c r="AN1205" s="50"/>
      <c r="AO1205" s="50"/>
      <c r="AP1205" s="50"/>
      <c r="AQ1205" s="47"/>
      <c r="AR1205" s="47"/>
      <c r="AS1205" s="47"/>
      <c r="AT1205" s="47"/>
      <c r="AU1205" s="47"/>
      <c r="AV1205" s="47"/>
      <c r="AW1205" s="47"/>
      <c r="AX1205" s="47"/>
      <c r="AY1205" s="47"/>
      <c r="AZ1205" s="47"/>
      <c r="BA1205" s="47"/>
      <c r="BB1205" s="47"/>
      <c r="BC1205" s="47"/>
      <c r="BD1205" s="47"/>
      <c r="BE1205" s="47"/>
      <c r="BF1205" s="47"/>
      <c r="BG1205" s="47"/>
      <c r="BH1205" s="47"/>
      <c r="BI1205" s="47"/>
      <c r="BJ1205" s="47"/>
      <c r="BK1205" s="47"/>
      <c r="BL1205" s="47"/>
      <c r="BM1205" s="47"/>
      <c r="BN1205" s="47"/>
      <c r="BO1205" s="47"/>
      <c r="BP1205" s="47"/>
      <c r="BQ1205" s="47"/>
      <c r="BR1205" s="47"/>
      <c r="BS1205" s="47"/>
      <c r="BT1205" s="47"/>
      <c r="BU1205" s="47"/>
      <c r="BV1205" s="47"/>
      <c r="BW1205" s="47"/>
      <c r="BX1205" s="47"/>
      <c r="BY1205" s="47"/>
      <c r="BZ1205" s="47"/>
      <c r="CA1205" s="47"/>
      <c r="CB1205" s="47"/>
      <c r="CC1205" s="47"/>
      <c r="CD1205" s="47"/>
      <c r="CE1205" s="47"/>
      <c r="CF1205" s="47"/>
      <c r="CG1205" s="47"/>
      <c r="CH1205" s="47"/>
      <c r="CI1205" s="47"/>
      <c r="CJ1205" s="47"/>
      <c r="CK1205" s="47"/>
      <c r="CL1205" s="47"/>
    </row>
    <row r="1206" spans="1:90" ht="14.25">
      <c r="A1206" s="167"/>
      <c r="B1206" s="50"/>
      <c r="C1206" s="50"/>
      <c r="D1206" s="50"/>
      <c r="E1206" s="50"/>
      <c r="F1206" s="50"/>
      <c r="G1206" s="50"/>
      <c r="H1206" s="50"/>
      <c r="I1206" s="50"/>
      <c r="J1206" s="50"/>
      <c r="K1206" s="50"/>
      <c r="L1206" s="50"/>
      <c r="M1206" s="50"/>
      <c r="N1206" s="50"/>
      <c r="O1206" s="50"/>
      <c r="P1206" s="50"/>
      <c r="Q1206" s="50"/>
      <c r="R1206" s="50"/>
      <c r="S1206" s="50"/>
      <c r="T1206" s="50"/>
      <c r="U1206" s="50"/>
      <c r="V1206" s="50"/>
      <c r="W1206" s="50"/>
      <c r="X1206" s="50"/>
      <c r="Y1206" s="50"/>
      <c r="Z1206" s="50"/>
      <c r="AA1206" s="50"/>
      <c r="AB1206" s="50"/>
      <c r="AD1206" s="50"/>
      <c r="AE1206" s="50"/>
      <c r="AF1206" s="50"/>
      <c r="AG1206" s="50"/>
      <c r="AH1206" s="50"/>
      <c r="AI1206" s="50"/>
      <c r="AJ1206" s="50"/>
      <c r="AK1206" s="50"/>
      <c r="AL1206" s="50"/>
      <c r="AM1206" s="50"/>
      <c r="AN1206" s="50"/>
      <c r="AO1206" s="50"/>
      <c r="AP1206" s="50"/>
      <c r="AQ1206" s="47"/>
      <c r="AR1206" s="47"/>
      <c r="AS1206" s="47"/>
      <c r="AT1206" s="47"/>
      <c r="AU1206" s="47"/>
      <c r="AV1206" s="47"/>
      <c r="AW1206" s="47"/>
      <c r="AX1206" s="47"/>
      <c r="AY1206" s="47"/>
      <c r="AZ1206" s="47"/>
      <c r="BA1206" s="47"/>
      <c r="BB1206" s="47"/>
      <c r="BC1206" s="47"/>
      <c r="BD1206" s="47"/>
      <c r="BE1206" s="47"/>
      <c r="BF1206" s="47"/>
      <c r="BG1206" s="47"/>
      <c r="BH1206" s="47"/>
      <c r="BI1206" s="47"/>
      <c r="BJ1206" s="47"/>
      <c r="BK1206" s="47"/>
      <c r="BL1206" s="47"/>
      <c r="BM1206" s="47"/>
      <c r="BN1206" s="47"/>
      <c r="BO1206" s="47"/>
      <c r="BP1206" s="47"/>
      <c r="BQ1206" s="47"/>
      <c r="BR1206" s="47"/>
      <c r="BS1206" s="47"/>
      <c r="BT1206" s="47"/>
      <c r="BU1206" s="47"/>
      <c r="BV1206" s="47"/>
      <c r="BW1206" s="47"/>
      <c r="BX1206" s="47"/>
      <c r="BY1206" s="47"/>
      <c r="BZ1206" s="47"/>
      <c r="CA1206" s="47"/>
      <c r="CB1206" s="47"/>
      <c r="CC1206" s="47"/>
      <c r="CD1206" s="47"/>
      <c r="CE1206" s="47"/>
      <c r="CF1206" s="47"/>
      <c r="CG1206" s="47"/>
      <c r="CH1206" s="47"/>
      <c r="CI1206" s="47"/>
      <c r="CJ1206" s="47"/>
      <c r="CK1206" s="47"/>
      <c r="CL1206" s="47"/>
    </row>
    <row r="1207" spans="1:90" ht="14.25">
      <c r="A1207" s="167"/>
      <c r="B1207" s="50"/>
      <c r="C1207" s="50"/>
      <c r="D1207" s="50"/>
      <c r="E1207" s="50"/>
      <c r="F1207" s="50"/>
      <c r="G1207" s="50"/>
      <c r="H1207" s="50"/>
      <c r="I1207" s="50"/>
      <c r="J1207" s="50"/>
      <c r="K1207" s="50"/>
      <c r="L1207" s="50"/>
      <c r="M1207" s="50"/>
      <c r="N1207" s="50"/>
      <c r="O1207" s="50"/>
      <c r="P1207" s="50"/>
      <c r="Q1207" s="50"/>
      <c r="R1207" s="50"/>
      <c r="S1207" s="50"/>
      <c r="T1207" s="50"/>
      <c r="U1207" s="50"/>
      <c r="V1207" s="50"/>
      <c r="W1207" s="50"/>
      <c r="X1207" s="50"/>
      <c r="Y1207" s="50"/>
      <c r="Z1207" s="50"/>
      <c r="AA1207" s="50"/>
      <c r="AB1207" s="50"/>
      <c r="AD1207" s="50"/>
      <c r="AE1207" s="50"/>
      <c r="AF1207" s="50"/>
      <c r="AG1207" s="50"/>
      <c r="AH1207" s="50"/>
      <c r="AI1207" s="50"/>
      <c r="AJ1207" s="50"/>
      <c r="AK1207" s="50"/>
      <c r="AL1207" s="50"/>
      <c r="AM1207" s="50"/>
      <c r="AN1207" s="50"/>
      <c r="AO1207" s="50"/>
      <c r="AP1207" s="50"/>
      <c r="AQ1207" s="47"/>
      <c r="AR1207" s="47"/>
      <c r="AS1207" s="47"/>
      <c r="AT1207" s="47"/>
      <c r="AU1207" s="47"/>
      <c r="AV1207" s="47"/>
      <c r="AW1207" s="47"/>
      <c r="AX1207" s="47"/>
      <c r="AY1207" s="47"/>
      <c r="AZ1207" s="47"/>
      <c r="BA1207" s="47"/>
      <c r="BB1207" s="47"/>
      <c r="BC1207" s="47"/>
      <c r="BD1207" s="47"/>
      <c r="BE1207" s="47"/>
      <c r="BF1207" s="47"/>
      <c r="BG1207" s="47"/>
      <c r="BH1207" s="47"/>
      <c r="BI1207" s="47"/>
      <c r="BJ1207" s="47"/>
      <c r="BK1207" s="47"/>
      <c r="BL1207" s="47"/>
      <c r="BM1207" s="47"/>
      <c r="BN1207" s="47"/>
      <c r="BO1207" s="47"/>
      <c r="BP1207" s="47"/>
      <c r="BQ1207" s="47"/>
      <c r="BR1207" s="47"/>
      <c r="BS1207" s="47"/>
      <c r="BT1207" s="47"/>
      <c r="BU1207" s="47"/>
      <c r="BV1207" s="47"/>
      <c r="BW1207" s="47"/>
      <c r="BX1207" s="47"/>
      <c r="BY1207" s="47"/>
      <c r="BZ1207" s="47"/>
      <c r="CA1207" s="47"/>
      <c r="CB1207" s="47"/>
      <c r="CC1207" s="47"/>
      <c r="CD1207" s="47"/>
      <c r="CE1207" s="47"/>
      <c r="CF1207" s="47"/>
      <c r="CG1207" s="47"/>
      <c r="CH1207" s="47"/>
      <c r="CI1207" s="47"/>
      <c r="CJ1207" s="47"/>
      <c r="CK1207" s="47"/>
      <c r="CL1207" s="47"/>
    </row>
    <row r="1208" spans="1:90" ht="14.25">
      <c r="A1208" s="167"/>
      <c r="B1208" s="50"/>
      <c r="C1208" s="50"/>
      <c r="D1208" s="50"/>
      <c r="E1208" s="50"/>
      <c r="F1208" s="50"/>
      <c r="G1208" s="50"/>
      <c r="H1208" s="50"/>
      <c r="I1208" s="50"/>
      <c r="J1208" s="50"/>
      <c r="K1208" s="50"/>
      <c r="L1208" s="50"/>
      <c r="M1208" s="50"/>
      <c r="N1208" s="50"/>
      <c r="O1208" s="50"/>
      <c r="P1208" s="50"/>
      <c r="Q1208" s="50"/>
      <c r="R1208" s="50"/>
      <c r="S1208" s="50"/>
      <c r="T1208" s="50"/>
      <c r="U1208" s="50"/>
      <c r="V1208" s="50"/>
      <c r="W1208" s="50"/>
      <c r="X1208" s="50"/>
      <c r="Y1208" s="50"/>
      <c r="Z1208" s="50"/>
      <c r="AA1208" s="50"/>
      <c r="AB1208" s="50"/>
      <c r="AD1208" s="50"/>
      <c r="AE1208" s="50"/>
      <c r="AF1208" s="50"/>
      <c r="AG1208" s="50"/>
      <c r="AH1208" s="50"/>
      <c r="AI1208" s="50"/>
      <c r="AJ1208" s="50"/>
      <c r="AK1208" s="50"/>
      <c r="AL1208" s="50"/>
      <c r="AM1208" s="50"/>
      <c r="AN1208" s="50"/>
      <c r="AO1208" s="50"/>
      <c r="AP1208" s="50"/>
      <c r="AQ1208" s="47"/>
      <c r="AR1208" s="47"/>
      <c r="AS1208" s="47"/>
      <c r="AT1208" s="47"/>
      <c r="AU1208" s="47"/>
      <c r="AV1208" s="47"/>
      <c r="AW1208" s="47"/>
      <c r="AX1208" s="47"/>
      <c r="AY1208" s="47"/>
      <c r="AZ1208" s="47"/>
      <c r="BA1208" s="47"/>
      <c r="BB1208" s="47"/>
      <c r="BC1208" s="47"/>
      <c r="BD1208" s="47"/>
      <c r="BE1208" s="47"/>
      <c r="BF1208" s="47"/>
      <c r="BG1208" s="47"/>
      <c r="BH1208" s="47"/>
      <c r="BI1208" s="47"/>
      <c r="BJ1208" s="47"/>
      <c r="BK1208" s="47"/>
      <c r="BL1208" s="47"/>
      <c r="BM1208" s="47"/>
      <c r="BN1208" s="47"/>
      <c r="BO1208" s="47"/>
      <c r="BP1208" s="47"/>
      <c r="BQ1208" s="47"/>
      <c r="BR1208" s="47"/>
      <c r="BS1208" s="47"/>
      <c r="BT1208" s="47"/>
      <c r="BU1208" s="47"/>
      <c r="BV1208" s="47"/>
      <c r="BW1208" s="47"/>
      <c r="BX1208" s="47"/>
      <c r="BY1208" s="47"/>
      <c r="BZ1208" s="47"/>
      <c r="CA1208" s="47"/>
      <c r="CB1208" s="47"/>
      <c r="CC1208" s="47"/>
      <c r="CD1208" s="47"/>
      <c r="CE1208" s="47"/>
      <c r="CF1208" s="47"/>
      <c r="CG1208" s="47"/>
      <c r="CH1208" s="47"/>
      <c r="CI1208" s="47"/>
      <c r="CJ1208" s="47"/>
      <c r="CK1208" s="47"/>
      <c r="CL1208" s="47"/>
    </row>
    <row r="1209" spans="1:90" ht="14.25">
      <c r="A1209" s="167"/>
      <c r="B1209" s="50"/>
      <c r="C1209" s="50"/>
      <c r="D1209" s="50"/>
      <c r="E1209" s="50"/>
      <c r="F1209" s="50"/>
      <c r="G1209" s="50"/>
      <c r="H1209" s="50"/>
      <c r="I1209" s="50"/>
      <c r="J1209" s="50"/>
      <c r="K1209" s="50"/>
      <c r="L1209" s="50"/>
      <c r="M1209" s="50"/>
      <c r="N1209" s="50"/>
      <c r="O1209" s="50"/>
      <c r="P1209" s="50"/>
      <c r="Q1209" s="50"/>
      <c r="R1209" s="50"/>
      <c r="S1209" s="50"/>
      <c r="T1209" s="50"/>
      <c r="U1209" s="50"/>
      <c r="V1209" s="50"/>
      <c r="W1209" s="50"/>
      <c r="X1209" s="50"/>
      <c r="Y1209" s="50"/>
      <c r="Z1209" s="50"/>
      <c r="AA1209" s="50"/>
      <c r="AB1209" s="50"/>
      <c r="AD1209" s="50"/>
      <c r="AE1209" s="50"/>
      <c r="AF1209" s="50"/>
      <c r="AG1209" s="50"/>
      <c r="AH1209" s="50"/>
      <c r="AI1209" s="50"/>
      <c r="AJ1209" s="50"/>
      <c r="AK1209" s="50"/>
      <c r="AL1209" s="50"/>
      <c r="AM1209" s="50"/>
      <c r="AN1209" s="50"/>
      <c r="AO1209" s="50"/>
      <c r="AP1209" s="50"/>
      <c r="AQ1209" s="47"/>
      <c r="AR1209" s="47"/>
      <c r="AS1209" s="47"/>
      <c r="AT1209" s="47"/>
      <c r="AU1209" s="47"/>
      <c r="AV1209" s="47"/>
      <c r="AW1209" s="47"/>
      <c r="AX1209" s="47"/>
      <c r="AY1209" s="47"/>
      <c r="AZ1209" s="47"/>
      <c r="BA1209" s="47"/>
      <c r="BB1209" s="47"/>
      <c r="BC1209" s="47"/>
      <c r="BD1209" s="47"/>
      <c r="BE1209" s="47"/>
      <c r="BF1209" s="47"/>
      <c r="BG1209" s="47"/>
      <c r="BH1209" s="47"/>
      <c r="BI1209" s="47"/>
      <c r="BJ1209" s="47"/>
      <c r="BK1209" s="47"/>
      <c r="BL1209" s="47"/>
      <c r="BM1209" s="47"/>
      <c r="BN1209" s="47"/>
      <c r="BO1209" s="47"/>
      <c r="BP1209" s="47"/>
      <c r="BQ1209" s="47"/>
      <c r="BR1209" s="47"/>
      <c r="BS1209" s="47"/>
      <c r="BT1209" s="47"/>
      <c r="BU1209" s="47"/>
      <c r="BV1209" s="47"/>
      <c r="BW1209" s="47"/>
      <c r="BX1209" s="47"/>
      <c r="BY1209" s="47"/>
      <c r="BZ1209" s="47"/>
      <c r="CA1209" s="47"/>
      <c r="CB1209" s="47"/>
      <c r="CC1209" s="47"/>
      <c r="CD1209" s="47"/>
      <c r="CE1209" s="47"/>
      <c r="CF1209" s="47"/>
      <c r="CG1209" s="47"/>
      <c r="CH1209" s="47"/>
      <c r="CI1209" s="47"/>
      <c r="CJ1209" s="47"/>
      <c r="CK1209" s="47"/>
      <c r="CL1209" s="47"/>
    </row>
    <row r="1210" spans="1:90" ht="14.25">
      <c r="A1210" s="167"/>
      <c r="B1210" s="50"/>
      <c r="C1210" s="50"/>
      <c r="D1210" s="50"/>
      <c r="E1210" s="50"/>
      <c r="F1210" s="50"/>
      <c r="G1210" s="50"/>
      <c r="H1210" s="50"/>
      <c r="I1210" s="50"/>
      <c r="J1210" s="50"/>
      <c r="K1210" s="50"/>
      <c r="L1210" s="50"/>
      <c r="M1210" s="50"/>
      <c r="N1210" s="50"/>
      <c r="O1210" s="50"/>
      <c r="P1210" s="50"/>
      <c r="Q1210" s="50"/>
      <c r="R1210" s="50"/>
      <c r="S1210" s="50"/>
      <c r="T1210" s="50"/>
      <c r="U1210" s="50"/>
      <c r="V1210" s="50"/>
      <c r="W1210" s="50"/>
      <c r="X1210" s="50"/>
      <c r="Y1210" s="50"/>
      <c r="Z1210" s="50"/>
      <c r="AA1210" s="50"/>
      <c r="AB1210" s="50"/>
      <c r="AD1210" s="50"/>
      <c r="AE1210" s="50"/>
      <c r="AF1210" s="50"/>
      <c r="AG1210" s="50"/>
      <c r="AH1210" s="50"/>
      <c r="AI1210" s="50"/>
      <c r="AJ1210" s="50"/>
      <c r="AK1210" s="50"/>
      <c r="AL1210" s="50"/>
      <c r="AM1210" s="50"/>
      <c r="AN1210" s="50"/>
      <c r="AO1210" s="50"/>
      <c r="AP1210" s="50"/>
      <c r="AQ1210" s="47"/>
      <c r="AR1210" s="47"/>
      <c r="AS1210" s="47"/>
      <c r="AT1210" s="47"/>
      <c r="AU1210" s="47"/>
      <c r="AV1210" s="47"/>
      <c r="AW1210" s="47"/>
      <c r="AX1210" s="47"/>
      <c r="AY1210" s="47"/>
      <c r="AZ1210" s="47"/>
      <c r="BA1210" s="47"/>
      <c r="BB1210" s="47"/>
      <c r="BC1210" s="47"/>
      <c r="BD1210" s="47"/>
      <c r="BE1210" s="47"/>
      <c r="BF1210" s="47"/>
      <c r="BG1210" s="47"/>
      <c r="BH1210" s="47"/>
      <c r="BI1210" s="47"/>
      <c r="BJ1210" s="47"/>
      <c r="BK1210" s="47"/>
      <c r="BL1210" s="47"/>
      <c r="BM1210" s="47"/>
      <c r="BN1210" s="47"/>
      <c r="BO1210" s="47"/>
      <c r="BP1210" s="47"/>
      <c r="BQ1210" s="47"/>
      <c r="BR1210" s="47"/>
      <c r="BS1210" s="47"/>
      <c r="BT1210" s="47"/>
      <c r="BU1210" s="47"/>
      <c r="BV1210" s="47"/>
      <c r="BW1210" s="47"/>
      <c r="BX1210" s="47"/>
      <c r="BY1210" s="47"/>
      <c r="BZ1210" s="47"/>
      <c r="CA1210" s="47"/>
      <c r="CB1210" s="47"/>
      <c r="CC1210" s="47"/>
      <c r="CD1210" s="47"/>
      <c r="CE1210" s="47"/>
      <c r="CF1210" s="47"/>
      <c r="CG1210" s="47"/>
      <c r="CH1210" s="47"/>
      <c r="CI1210" s="47"/>
      <c r="CJ1210" s="47"/>
      <c r="CK1210" s="47"/>
      <c r="CL1210" s="47"/>
    </row>
    <row r="1211" spans="1:90" ht="14.25">
      <c r="A1211" s="167"/>
      <c r="B1211" s="50"/>
      <c r="C1211" s="50"/>
      <c r="D1211" s="50"/>
      <c r="E1211" s="50"/>
      <c r="F1211" s="50"/>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D1211" s="50"/>
      <c r="AE1211" s="50"/>
      <c r="AF1211" s="50"/>
      <c r="AG1211" s="50"/>
      <c r="AH1211" s="50"/>
      <c r="AI1211" s="50"/>
      <c r="AJ1211" s="50"/>
      <c r="AK1211" s="50"/>
      <c r="AL1211" s="50"/>
      <c r="AM1211" s="50"/>
      <c r="AN1211" s="50"/>
      <c r="AO1211" s="50"/>
      <c r="AP1211" s="50"/>
      <c r="AQ1211" s="47"/>
      <c r="AR1211" s="47"/>
      <c r="AS1211" s="47"/>
      <c r="AT1211" s="47"/>
      <c r="AU1211" s="47"/>
      <c r="AV1211" s="47"/>
      <c r="AW1211" s="47"/>
      <c r="AX1211" s="47"/>
      <c r="AY1211" s="47"/>
      <c r="AZ1211" s="47"/>
      <c r="BA1211" s="47"/>
      <c r="BB1211" s="47"/>
      <c r="BC1211" s="47"/>
      <c r="BD1211" s="47"/>
      <c r="BE1211" s="47"/>
      <c r="BF1211" s="47"/>
      <c r="BG1211" s="47"/>
      <c r="BH1211" s="47"/>
      <c r="BI1211" s="47"/>
      <c r="BJ1211" s="47"/>
      <c r="BK1211" s="47"/>
      <c r="BL1211" s="47"/>
      <c r="BM1211" s="47"/>
      <c r="BN1211" s="47"/>
      <c r="BO1211" s="47"/>
      <c r="BP1211" s="47"/>
      <c r="BQ1211" s="47"/>
      <c r="BR1211" s="47"/>
      <c r="BS1211" s="47"/>
      <c r="BT1211" s="47"/>
      <c r="BU1211" s="47"/>
      <c r="BV1211" s="47"/>
      <c r="BW1211" s="47"/>
      <c r="BX1211" s="47"/>
      <c r="BY1211" s="47"/>
      <c r="BZ1211" s="47"/>
      <c r="CA1211" s="47"/>
      <c r="CB1211" s="47"/>
      <c r="CC1211" s="47"/>
      <c r="CD1211" s="47"/>
      <c r="CE1211" s="47"/>
      <c r="CF1211" s="47"/>
      <c r="CG1211" s="47"/>
      <c r="CH1211" s="47"/>
      <c r="CI1211" s="47"/>
      <c r="CJ1211" s="47"/>
      <c r="CK1211" s="47"/>
      <c r="CL1211" s="47"/>
    </row>
    <row r="1212" spans="1:90" ht="14.25">
      <c r="A1212" s="167"/>
      <c r="B1212" s="50"/>
      <c r="C1212" s="50"/>
      <c r="D1212" s="50"/>
      <c r="E1212" s="50"/>
      <c r="F1212" s="50"/>
      <c r="G1212" s="50"/>
      <c r="H1212" s="50"/>
      <c r="I1212" s="50"/>
      <c r="J1212" s="50"/>
      <c r="K1212" s="50"/>
      <c r="L1212" s="50"/>
      <c r="M1212" s="50"/>
      <c r="N1212" s="50"/>
      <c r="O1212" s="50"/>
      <c r="P1212" s="50"/>
      <c r="Q1212" s="50"/>
      <c r="R1212" s="50"/>
      <c r="S1212" s="50"/>
      <c r="T1212" s="50"/>
      <c r="U1212" s="50"/>
      <c r="V1212" s="50"/>
      <c r="W1212" s="50"/>
      <c r="X1212" s="50"/>
      <c r="Y1212" s="50"/>
      <c r="Z1212" s="50"/>
      <c r="AA1212" s="50"/>
      <c r="AB1212" s="50"/>
      <c r="AD1212" s="50"/>
      <c r="AE1212" s="50"/>
      <c r="AF1212" s="50"/>
      <c r="AG1212" s="50"/>
      <c r="AH1212" s="50"/>
      <c r="AI1212" s="50"/>
      <c r="AJ1212" s="50"/>
      <c r="AK1212" s="50"/>
      <c r="AL1212" s="50"/>
      <c r="AM1212" s="50"/>
      <c r="AN1212" s="50"/>
      <c r="AO1212" s="50"/>
      <c r="AP1212" s="50"/>
      <c r="AQ1212" s="47"/>
      <c r="AR1212" s="47"/>
      <c r="AS1212" s="47"/>
      <c r="AT1212" s="47"/>
      <c r="AU1212" s="47"/>
      <c r="AV1212" s="47"/>
      <c r="AW1212" s="47"/>
      <c r="AX1212" s="47"/>
      <c r="AY1212" s="47"/>
      <c r="AZ1212" s="47"/>
      <c r="BA1212" s="47"/>
      <c r="BB1212" s="47"/>
      <c r="BC1212" s="47"/>
      <c r="BD1212" s="47"/>
      <c r="BE1212" s="47"/>
      <c r="BF1212" s="47"/>
      <c r="BG1212" s="47"/>
      <c r="BH1212" s="47"/>
      <c r="BI1212" s="47"/>
      <c r="BJ1212" s="47"/>
      <c r="BK1212" s="47"/>
      <c r="BL1212" s="47"/>
      <c r="BM1212" s="47"/>
      <c r="BN1212" s="47"/>
      <c r="BO1212" s="47"/>
      <c r="BP1212" s="47"/>
      <c r="BQ1212" s="47"/>
      <c r="BR1212" s="47"/>
      <c r="BS1212" s="47"/>
      <c r="BT1212" s="47"/>
      <c r="BU1212" s="47"/>
      <c r="BV1212" s="47"/>
      <c r="BW1212" s="47"/>
      <c r="BX1212" s="47"/>
      <c r="BY1212" s="47"/>
      <c r="BZ1212" s="47"/>
      <c r="CA1212" s="47"/>
      <c r="CB1212" s="47"/>
      <c r="CC1212" s="47"/>
      <c r="CD1212" s="47"/>
      <c r="CE1212" s="47"/>
      <c r="CF1212" s="47"/>
      <c r="CG1212" s="47"/>
      <c r="CH1212" s="47"/>
      <c r="CI1212" s="47"/>
      <c r="CJ1212" s="47"/>
      <c r="CK1212" s="47"/>
      <c r="CL1212" s="47"/>
    </row>
    <row r="1213" spans="1:90" ht="14.25">
      <c r="A1213" s="167"/>
      <c r="B1213" s="50"/>
      <c r="C1213" s="50"/>
      <c r="D1213" s="50"/>
      <c r="E1213" s="50"/>
      <c r="F1213" s="50"/>
      <c r="G1213" s="50"/>
      <c r="H1213" s="50"/>
      <c r="I1213" s="50"/>
      <c r="J1213" s="50"/>
      <c r="K1213" s="50"/>
      <c r="L1213" s="50"/>
      <c r="M1213" s="50"/>
      <c r="N1213" s="50"/>
      <c r="O1213" s="50"/>
      <c r="P1213" s="50"/>
      <c r="Q1213" s="50"/>
      <c r="R1213" s="50"/>
      <c r="S1213" s="50"/>
      <c r="T1213" s="50"/>
      <c r="U1213" s="50"/>
      <c r="V1213" s="50"/>
      <c r="W1213" s="50"/>
      <c r="X1213" s="50"/>
      <c r="Y1213" s="50"/>
      <c r="Z1213" s="50"/>
      <c r="AA1213" s="50"/>
      <c r="AB1213" s="50"/>
      <c r="AD1213" s="50"/>
      <c r="AE1213" s="50"/>
      <c r="AF1213" s="50"/>
      <c r="AG1213" s="50"/>
      <c r="AH1213" s="50"/>
      <c r="AI1213" s="50"/>
      <c r="AJ1213" s="50"/>
      <c r="AK1213" s="50"/>
      <c r="AL1213" s="50"/>
      <c r="AM1213" s="50"/>
      <c r="AN1213" s="50"/>
      <c r="AO1213" s="50"/>
      <c r="AP1213" s="50"/>
      <c r="AQ1213" s="47"/>
      <c r="AR1213" s="47"/>
      <c r="AS1213" s="47"/>
      <c r="AT1213" s="47"/>
      <c r="AU1213" s="47"/>
      <c r="AV1213" s="47"/>
      <c r="AW1213" s="47"/>
      <c r="AX1213" s="47"/>
      <c r="AY1213" s="47"/>
      <c r="AZ1213" s="47"/>
      <c r="BA1213" s="47"/>
      <c r="BB1213" s="47"/>
      <c r="BC1213" s="47"/>
      <c r="BD1213" s="47"/>
      <c r="BE1213" s="47"/>
      <c r="BF1213" s="47"/>
      <c r="BG1213" s="47"/>
      <c r="BH1213" s="47"/>
      <c r="BI1213" s="47"/>
      <c r="BJ1213" s="47"/>
      <c r="BK1213" s="47"/>
      <c r="BL1213" s="47"/>
      <c r="BM1213" s="47"/>
      <c r="BN1213" s="47"/>
      <c r="BO1213" s="47"/>
      <c r="BP1213" s="47"/>
      <c r="BQ1213" s="47"/>
      <c r="BR1213" s="47"/>
      <c r="BS1213" s="47"/>
      <c r="BT1213" s="47"/>
      <c r="BU1213" s="47"/>
      <c r="BV1213" s="47"/>
      <c r="BW1213" s="47"/>
      <c r="BX1213" s="47"/>
      <c r="BY1213" s="47"/>
      <c r="BZ1213" s="47"/>
      <c r="CA1213" s="47"/>
      <c r="CB1213" s="47"/>
      <c r="CC1213" s="47"/>
      <c r="CD1213" s="47"/>
      <c r="CE1213" s="47"/>
      <c r="CF1213" s="47"/>
      <c r="CG1213" s="47"/>
      <c r="CH1213" s="47"/>
      <c r="CI1213" s="47"/>
      <c r="CJ1213" s="47"/>
      <c r="CK1213" s="47"/>
      <c r="CL1213" s="47"/>
    </row>
    <row r="1214" spans="1:90" ht="14.25">
      <c r="A1214" s="167"/>
      <c r="B1214" s="50"/>
      <c r="C1214" s="50"/>
      <c r="D1214" s="50"/>
      <c r="E1214" s="50"/>
      <c r="F1214" s="50"/>
      <c r="G1214" s="50"/>
      <c r="H1214" s="50"/>
      <c r="I1214" s="50"/>
      <c r="J1214" s="50"/>
      <c r="K1214" s="50"/>
      <c r="L1214" s="50"/>
      <c r="M1214" s="50"/>
      <c r="N1214" s="50"/>
      <c r="O1214" s="50"/>
      <c r="P1214" s="50"/>
      <c r="Q1214" s="50"/>
      <c r="R1214" s="50"/>
      <c r="S1214" s="50"/>
      <c r="T1214" s="50"/>
      <c r="U1214" s="50"/>
      <c r="V1214" s="50"/>
      <c r="W1214" s="50"/>
      <c r="X1214" s="50"/>
      <c r="Y1214" s="50"/>
      <c r="Z1214" s="50"/>
      <c r="AA1214" s="50"/>
      <c r="AB1214" s="50"/>
      <c r="AD1214" s="50"/>
      <c r="AE1214" s="50"/>
      <c r="AF1214" s="50"/>
      <c r="AG1214" s="50"/>
      <c r="AH1214" s="50"/>
      <c r="AI1214" s="50"/>
      <c r="AJ1214" s="50"/>
      <c r="AK1214" s="50"/>
      <c r="AL1214" s="50"/>
      <c r="AM1214" s="50"/>
      <c r="AN1214" s="50"/>
      <c r="AO1214" s="50"/>
      <c r="AP1214" s="50"/>
      <c r="AQ1214" s="47"/>
      <c r="AR1214" s="47"/>
      <c r="AS1214" s="47"/>
      <c r="AT1214" s="47"/>
      <c r="AU1214" s="47"/>
      <c r="AV1214" s="47"/>
      <c r="AW1214" s="47"/>
      <c r="AX1214" s="47"/>
      <c r="AY1214" s="47"/>
      <c r="AZ1214" s="47"/>
      <c r="BA1214" s="47"/>
      <c r="BB1214" s="47"/>
      <c r="BC1214" s="47"/>
      <c r="BD1214" s="47"/>
      <c r="BE1214" s="47"/>
      <c r="BF1214" s="47"/>
      <c r="BG1214" s="47"/>
      <c r="BH1214" s="47"/>
      <c r="BI1214" s="47"/>
      <c r="BJ1214" s="47"/>
      <c r="BK1214" s="47"/>
      <c r="BL1214" s="47"/>
      <c r="BM1214" s="47"/>
      <c r="BN1214" s="47"/>
      <c r="BO1214" s="47"/>
      <c r="BP1214" s="47"/>
      <c r="BQ1214" s="47"/>
      <c r="BR1214" s="47"/>
      <c r="BS1214" s="47"/>
      <c r="BT1214" s="47"/>
      <c r="BU1214" s="47"/>
      <c r="BV1214" s="47"/>
      <c r="BW1214" s="47"/>
      <c r="BX1214" s="47"/>
      <c r="BY1214" s="47"/>
      <c r="BZ1214" s="47"/>
      <c r="CA1214" s="47"/>
      <c r="CB1214" s="47"/>
      <c r="CC1214" s="47"/>
      <c r="CD1214" s="47"/>
      <c r="CE1214" s="47"/>
      <c r="CF1214" s="47"/>
      <c r="CG1214" s="47"/>
      <c r="CH1214" s="47"/>
      <c r="CI1214" s="47"/>
      <c r="CJ1214" s="47"/>
      <c r="CK1214" s="47"/>
      <c r="CL1214" s="47"/>
    </row>
    <row r="1215" spans="1:90" ht="14.25">
      <c r="A1215" s="167"/>
      <c r="B1215" s="50"/>
      <c r="C1215" s="50"/>
      <c r="D1215" s="50"/>
      <c r="E1215" s="50"/>
      <c r="F1215" s="50"/>
      <c r="G1215" s="50"/>
      <c r="H1215" s="50"/>
      <c r="I1215" s="50"/>
      <c r="J1215" s="50"/>
      <c r="K1215" s="50"/>
      <c r="L1215" s="50"/>
      <c r="M1215" s="50"/>
      <c r="N1215" s="50"/>
      <c r="O1215" s="50"/>
      <c r="P1215" s="50"/>
      <c r="Q1215" s="50"/>
      <c r="R1215" s="50"/>
      <c r="S1215" s="50"/>
      <c r="T1215" s="50"/>
      <c r="U1215" s="50"/>
      <c r="V1215" s="50"/>
      <c r="W1215" s="50"/>
      <c r="X1215" s="50"/>
      <c r="Y1215" s="50"/>
      <c r="Z1215" s="50"/>
      <c r="AA1215" s="50"/>
      <c r="AB1215" s="50"/>
      <c r="AD1215" s="50"/>
      <c r="AE1215" s="50"/>
      <c r="AF1215" s="50"/>
      <c r="AG1215" s="50"/>
      <c r="AH1215" s="50"/>
      <c r="AI1215" s="50"/>
      <c r="AJ1215" s="50"/>
      <c r="AK1215" s="50"/>
      <c r="AL1215" s="50"/>
      <c r="AM1215" s="50"/>
      <c r="AN1215" s="50"/>
      <c r="AO1215" s="50"/>
      <c r="AP1215" s="50"/>
      <c r="AQ1215" s="47"/>
      <c r="AR1215" s="47"/>
      <c r="AS1215" s="47"/>
      <c r="AT1215" s="47"/>
      <c r="AU1215" s="47"/>
      <c r="AV1215" s="47"/>
      <c r="AW1215" s="47"/>
      <c r="AX1215" s="47"/>
      <c r="AY1215" s="47"/>
      <c r="AZ1215" s="47"/>
      <c r="BA1215" s="47"/>
      <c r="BB1215" s="47"/>
      <c r="BC1215" s="47"/>
      <c r="BD1215" s="47"/>
      <c r="BE1215" s="47"/>
      <c r="BF1215" s="47"/>
      <c r="BG1215" s="47"/>
      <c r="BH1215" s="47"/>
      <c r="BI1215" s="47"/>
      <c r="BJ1215" s="47"/>
      <c r="BK1215" s="47"/>
      <c r="BL1215" s="47"/>
      <c r="BM1215" s="47"/>
      <c r="BN1215" s="47"/>
      <c r="BO1215" s="47"/>
      <c r="BP1215" s="47"/>
      <c r="BQ1215" s="47"/>
      <c r="BR1215" s="47"/>
      <c r="BS1215" s="47"/>
      <c r="BT1215" s="47"/>
      <c r="BU1215" s="47"/>
      <c r="BV1215" s="47"/>
      <c r="BW1215" s="47"/>
      <c r="BX1215" s="47"/>
      <c r="BY1215" s="47"/>
      <c r="BZ1215" s="47"/>
      <c r="CA1215" s="47"/>
      <c r="CB1215" s="47"/>
      <c r="CC1215" s="47"/>
      <c r="CD1215" s="47"/>
      <c r="CE1215" s="47"/>
      <c r="CF1215" s="47"/>
      <c r="CG1215" s="47"/>
      <c r="CH1215" s="47"/>
      <c r="CI1215" s="47"/>
      <c r="CJ1215" s="47"/>
      <c r="CK1215" s="47"/>
      <c r="CL1215" s="47"/>
    </row>
    <row r="1216" spans="1:90" ht="14.25">
      <c r="A1216" s="167"/>
      <c r="B1216" s="50"/>
      <c r="C1216" s="50"/>
      <c r="D1216" s="50"/>
      <c r="E1216" s="50"/>
      <c r="F1216" s="50"/>
      <c r="G1216" s="50"/>
      <c r="H1216" s="50"/>
      <c r="I1216" s="50"/>
      <c r="J1216" s="50"/>
      <c r="K1216" s="50"/>
      <c r="L1216" s="50"/>
      <c r="M1216" s="50"/>
      <c r="N1216" s="50"/>
      <c r="O1216" s="50"/>
      <c r="P1216" s="50"/>
      <c r="Q1216" s="50"/>
      <c r="R1216" s="50"/>
      <c r="S1216" s="50"/>
      <c r="T1216" s="50"/>
      <c r="U1216" s="50"/>
      <c r="V1216" s="50"/>
      <c r="W1216" s="50"/>
      <c r="X1216" s="50"/>
      <c r="Y1216" s="50"/>
      <c r="Z1216" s="50"/>
      <c r="AA1216" s="50"/>
      <c r="AB1216" s="50"/>
      <c r="AD1216" s="50"/>
      <c r="AE1216" s="50"/>
      <c r="AF1216" s="50"/>
      <c r="AG1216" s="50"/>
      <c r="AH1216" s="50"/>
      <c r="AI1216" s="50"/>
      <c r="AJ1216" s="50"/>
      <c r="AK1216" s="50"/>
      <c r="AL1216" s="50"/>
      <c r="AM1216" s="50"/>
      <c r="AN1216" s="50"/>
      <c r="AO1216" s="50"/>
      <c r="AP1216" s="50"/>
      <c r="AQ1216" s="47"/>
      <c r="AR1216" s="47"/>
      <c r="AS1216" s="47"/>
      <c r="AT1216" s="47"/>
      <c r="AU1216" s="47"/>
      <c r="AV1216" s="47"/>
      <c r="AW1216" s="47"/>
      <c r="AX1216" s="47"/>
      <c r="AY1216" s="47"/>
      <c r="AZ1216" s="47"/>
      <c r="BA1216" s="47"/>
      <c r="BB1216" s="47"/>
      <c r="BC1216" s="47"/>
      <c r="BD1216" s="47"/>
      <c r="BE1216" s="47"/>
      <c r="BF1216" s="47"/>
      <c r="BG1216" s="47"/>
      <c r="BH1216" s="47"/>
      <c r="BI1216" s="47"/>
      <c r="BJ1216" s="47"/>
      <c r="BK1216" s="47"/>
      <c r="BL1216" s="47"/>
      <c r="BM1216" s="47"/>
      <c r="BN1216" s="47"/>
      <c r="BO1216" s="47"/>
      <c r="BP1216" s="47"/>
      <c r="BQ1216" s="47"/>
      <c r="BR1216" s="47"/>
      <c r="BS1216" s="47"/>
      <c r="BT1216" s="47"/>
      <c r="BU1216" s="47"/>
      <c r="BV1216" s="47"/>
      <c r="BW1216" s="47"/>
      <c r="BX1216" s="47"/>
      <c r="BY1216" s="47"/>
      <c r="BZ1216" s="47"/>
      <c r="CA1216" s="47"/>
      <c r="CB1216" s="47"/>
      <c r="CC1216" s="47"/>
      <c r="CD1216" s="47"/>
      <c r="CE1216" s="47"/>
      <c r="CF1216" s="47"/>
      <c r="CG1216" s="47"/>
      <c r="CH1216" s="47"/>
      <c r="CI1216" s="47"/>
      <c r="CJ1216" s="47"/>
      <c r="CK1216" s="47"/>
      <c r="CL1216" s="47"/>
    </row>
    <row r="1217" spans="1:90" ht="14.25">
      <c r="A1217" s="167"/>
      <c r="B1217" s="50"/>
      <c r="C1217" s="50"/>
      <c r="D1217" s="50"/>
      <c r="E1217" s="50"/>
      <c r="F1217" s="50"/>
      <c r="G1217" s="50"/>
      <c r="H1217" s="50"/>
      <c r="I1217" s="50"/>
      <c r="J1217" s="50"/>
      <c r="K1217" s="50"/>
      <c r="L1217" s="50"/>
      <c r="M1217" s="50"/>
      <c r="N1217" s="50"/>
      <c r="O1217" s="50"/>
      <c r="P1217" s="50"/>
      <c r="Q1217" s="50"/>
      <c r="R1217" s="50"/>
      <c r="S1217" s="50"/>
      <c r="T1217" s="50"/>
      <c r="U1217" s="50"/>
      <c r="V1217" s="50"/>
      <c r="W1217" s="50"/>
      <c r="X1217" s="50"/>
      <c r="Y1217" s="50"/>
      <c r="Z1217" s="50"/>
      <c r="AA1217" s="50"/>
      <c r="AB1217" s="50"/>
      <c r="AD1217" s="50"/>
      <c r="AE1217" s="50"/>
      <c r="AF1217" s="50"/>
      <c r="AG1217" s="50"/>
      <c r="AH1217" s="50"/>
      <c r="AI1217" s="50"/>
      <c r="AJ1217" s="50"/>
      <c r="AK1217" s="50"/>
      <c r="AL1217" s="50"/>
      <c r="AM1217" s="50"/>
      <c r="AN1217" s="50"/>
      <c r="AO1217" s="50"/>
      <c r="AP1217" s="50"/>
      <c r="AQ1217" s="47"/>
      <c r="AR1217" s="47"/>
      <c r="AS1217" s="47"/>
      <c r="AT1217" s="47"/>
      <c r="AU1217" s="47"/>
      <c r="AV1217" s="47"/>
      <c r="AW1217" s="47"/>
      <c r="AX1217" s="47"/>
      <c r="AY1217" s="47"/>
      <c r="AZ1217" s="47"/>
      <c r="BA1217" s="47"/>
      <c r="BB1217" s="47"/>
      <c r="BC1217" s="47"/>
      <c r="BD1217" s="47"/>
      <c r="BE1217" s="47"/>
      <c r="BF1217" s="47"/>
      <c r="BG1217" s="47"/>
      <c r="BH1217" s="47"/>
      <c r="BI1217" s="47"/>
      <c r="BJ1217" s="47"/>
      <c r="BK1217" s="47"/>
      <c r="BL1217" s="47"/>
      <c r="BM1217" s="47"/>
      <c r="BN1217" s="47"/>
      <c r="BO1217" s="47"/>
      <c r="BP1217" s="47"/>
      <c r="BQ1217" s="47"/>
      <c r="BR1217" s="47"/>
      <c r="BS1217" s="47"/>
      <c r="BT1217" s="47"/>
      <c r="BU1217" s="47"/>
      <c r="BV1217" s="47"/>
      <c r="BW1217" s="47"/>
      <c r="BX1217" s="47"/>
      <c r="BY1217" s="47"/>
      <c r="BZ1217" s="47"/>
      <c r="CA1217" s="47"/>
      <c r="CB1217" s="47"/>
      <c r="CC1217" s="47"/>
      <c r="CD1217" s="47"/>
      <c r="CE1217" s="47"/>
      <c r="CF1217" s="47"/>
      <c r="CG1217" s="47"/>
      <c r="CH1217" s="47"/>
      <c r="CI1217" s="47"/>
      <c r="CJ1217" s="47"/>
      <c r="CK1217" s="47"/>
      <c r="CL1217" s="47"/>
    </row>
    <row r="1218" spans="1:90" ht="14.25">
      <c r="A1218" s="167"/>
      <c r="B1218" s="50"/>
      <c r="C1218" s="50"/>
      <c r="D1218" s="50"/>
      <c r="E1218" s="50"/>
      <c r="F1218" s="50"/>
      <c r="G1218" s="50"/>
      <c r="H1218" s="50"/>
      <c r="I1218" s="50"/>
      <c r="J1218" s="50"/>
      <c r="K1218" s="50"/>
      <c r="L1218" s="50"/>
      <c r="M1218" s="50"/>
      <c r="N1218" s="50"/>
      <c r="O1218" s="50"/>
      <c r="P1218" s="50"/>
      <c r="Q1218" s="50"/>
      <c r="R1218" s="50"/>
      <c r="S1218" s="50"/>
      <c r="T1218" s="50"/>
      <c r="U1218" s="50"/>
      <c r="V1218" s="50"/>
      <c r="W1218" s="50"/>
      <c r="X1218" s="50"/>
      <c r="Y1218" s="50"/>
      <c r="Z1218" s="50"/>
      <c r="AA1218" s="50"/>
      <c r="AB1218" s="50"/>
      <c r="AD1218" s="50"/>
      <c r="AE1218" s="50"/>
      <c r="AF1218" s="50"/>
      <c r="AG1218" s="50"/>
      <c r="AH1218" s="50"/>
      <c r="AI1218" s="50"/>
      <c r="AJ1218" s="50"/>
      <c r="AK1218" s="50"/>
      <c r="AL1218" s="50"/>
      <c r="AM1218" s="50"/>
      <c r="AN1218" s="50"/>
      <c r="AO1218" s="50"/>
      <c r="AP1218" s="50"/>
      <c r="AQ1218" s="47"/>
      <c r="AR1218" s="47"/>
      <c r="AS1218" s="47"/>
      <c r="AT1218" s="47"/>
      <c r="AU1218" s="47"/>
      <c r="AV1218" s="47"/>
      <c r="AW1218" s="47"/>
      <c r="AX1218" s="47"/>
      <c r="AY1218" s="47"/>
      <c r="AZ1218" s="47"/>
      <c r="BA1218" s="47"/>
      <c r="BB1218" s="47"/>
      <c r="BC1218" s="47"/>
      <c r="BD1218" s="47"/>
      <c r="BE1218" s="47"/>
      <c r="BF1218" s="47"/>
      <c r="BG1218" s="47"/>
      <c r="BH1218" s="47"/>
      <c r="BI1218" s="47"/>
      <c r="BJ1218" s="47"/>
      <c r="BK1218" s="47"/>
      <c r="BL1218" s="47"/>
      <c r="BM1218" s="47"/>
      <c r="BN1218" s="47"/>
      <c r="BO1218" s="47"/>
      <c r="BP1218" s="47"/>
      <c r="BQ1218" s="47"/>
      <c r="BR1218" s="47"/>
      <c r="BS1218" s="47"/>
      <c r="BT1218" s="47"/>
      <c r="BU1218" s="47"/>
      <c r="BV1218" s="47"/>
      <c r="BW1218" s="47"/>
      <c r="BX1218" s="47"/>
      <c r="BY1218" s="47"/>
      <c r="BZ1218" s="47"/>
      <c r="CA1218" s="47"/>
      <c r="CB1218" s="47"/>
      <c r="CC1218" s="47"/>
      <c r="CD1218" s="47"/>
      <c r="CE1218" s="47"/>
      <c r="CF1218" s="47"/>
      <c r="CG1218" s="47"/>
      <c r="CH1218" s="47"/>
      <c r="CI1218" s="47"/>
      <c r="CJ1218" s="47"/>
      <c r="CK1218" s="47"/>
      <c r="CL1218" s="47"/>
    </row>
    <row r="1219" spans="1:90" ht="14.25">
      <c r="A1219" s="167"/>
      <c r="B1219" s="50"/>
      <c r="C1219" s="50"/>
      <c r="D1219" s="50"/>
      <c r="E1219" s="50"/>
      <c r="F1219" s="50"/>
      <c r="G1219" s="50"/>
      <c r="H1219" s="50"/>
      <c r="I1219" s="50"/>
      <c r="J1219" s="50"/>
      <c r="K1219" s="50"/>
      <c r="L1219" s="50"/>
      <c r="M1219" s="50"/>
      <c r="N1219" s="50"/>
      <c r="O1219" s="50"/>
      <c r="P1219" s="50"/>
      <c r="Q1219" s="50"/>
      <c r="R1219" s="50"/>
      <c r="S1219" s="50"/>
      <c r="T1219" s="50"/>
      <c r="U1219" s="50"/>
      <c r="V1219" s="50"/>
      <c r="W1219" s="50"/>
      <c r="X1219" s="50"/>
      <c r="Y1219" s="50"/>
      <c r="Z1219" s="50"/>
      <c r="AA1219" s="50"/>
      <c r="AB1219" s="50"/>
      <c r="AD1219" s="50"/>
      <c r="AE1219" s="50"/>
      <c r="AF1219" s="50"/>
      <c r="AG1219" s="50"/>
      <c r="AH1219" s="50"/>
      <c r="AI1219" s="50"/>
      <c r="AJ1219" s="50"/>
      <c r="AK1219" s="50"/>
      <c r="AL1219" s="50"/>
      <c r="AM1219" s="50"/>
      <c r="AN1219" s="50"/>
      <c r="AO1219" s="50"/>
      <c r="AP1219" s="50"/>
      <c r="AQ1219" s="47"/>
      <c r="AR1219" s="47"/>
      <c r="AS1219" s="47"/>
      <c r="AT1219" s="47"/>
      <c r="AU1219" s="47"/>
      <c r="AV1219" s="47"/>
      <c r="AW1219" s="47"/>
      <c r="AX1219" s="47"/>
      <c r="AY1219" s="47"/>
      <c r="AZ1219" s="47"/>
      <c r="BA1219" s="47"/>
      <c r="BB1219" s="47"/>
      <c r="BC1219" s="47"/>
      <c r="BD1219" s="47"/>
      <c r="BE1219" s="47"/>
      <c r="BF1219" s="47"/>
      <c r="BG1219" s="47"/>
      <c r="BH1219" s="47"/>
      <c r="BI1219" s="47"/>
      <c r="BJ1219" s="47"/>
      <c r="BK1219" s="47"/>
      <c r="BL1219" s="47"/>
      <c r="BM1219" s="47"/>
      <c r="BN1219" s="47"/>
      <c r="BO1219" s="47"/>
      <c r="BP1219" s="47"/>
      <c r="BQ1219" s="47"/>
      <c r="BR1219" s="47"/>
      <c r="BS1219" s="47"/>
      <c r="BT1219" s="47"/>
      <c r="BU1219" s="47"/>
      <c r="BV1219" s="47"/>
      <c r="BW1219" s="47"/>
      <c r="BX1219" s="47"/>
      <c r="BY1219" s="47"/>
      <c r="BZ1219" s="47"/>
      <c r="CA1219" s="47"/>
      <c r="CB1219" s="47"/>
      <c r="CC1219" s="47"/>
      <c r="CD1219" s="47"/>
      <c r="CE1219" s="47"/>
      <c r="CF1219" s="47"/>
      <c r="CG1219" s="47"/>
      <c r="CH1219" s="47"/>
      <c r="CI1219" s="47"/>
      <c r="CJ1219" s="47"/>
      <c r="CK1219" s="47"/>
      <c r="CL1219" s="47"/>
    </row>
    <row r="1220" spans="1:90" ht="14.25">
      <c r="A1220" s="167"/>
      <c r="B1220" s="50"/>
      <c r="C1220" s="50"/>
      <c r="D1220" s="50"/>
      <c r="E1220" s="50"/>
      <c r="F1220" s="50"/>
      <c r="G1220" s="50"/>
      <c r="H1220" s="50"/>
      <c r="I1220" s="50"/>
      <c r="J1220" s="50"/>
      <c r="K1220" s="50"/>
      <c r="L1220" s="50"/>
      <c r="M1220" s="50"/>
      <c r="N1220" s="50"/>
      <c r="O1220" s="50"/>
      <c r="P1220" s="50"/>
      <c r="Q1220" s="50"/>
      <c r="R1220" s="50"/>
      <c r="S1220" s="50"/>
      <c r="T1220" s="50"/>
      <c r="U1220" s="50"/>
      <c r="V1220" s="50"/>
      <c r="W1220" s="50"/>
      <c r="X1220" s="50"/>
      <c r="Y1220" s="50"/>
      <c r="Z1220" s="50"/>
      <c r="AA1220" s="50"/>
      <c r="AB1220" s="50"/>
      <c r="AD1220" s="50"/>
      <c r="AE1220" s="50"/>
      <c r="AF1220" s="50"/>
      <c r="AG1220" s="50"/>
      <c r="AH1220" s="50"/>
      <c r="AI1220" s="50"/>
      <c r="AJ1220" s="50"/>
      <c r="AK1220" s="50"/>
      <c r="AL1220" s="50"/>
      <c r="AM1220" s="50"/>
      <c r="AN1220" s="50"/>
      <c r="AO1220" s="50"/>
      <c r="AP1220" s="50"/>
      <c r="AQ1220" s="47"/>
      <c r="AR1220" s="47"/>
      <c r="AS1220" s="47"/>
      <c r="AT1220" s="47"/>
      <c r="AU1220" s="47"/>
      <c r="AV1220" s="47"/>
      <c r="AW1220" s="47"/>
      <c r="AX1220" s="47"/>
      <c r="AY1220" s="47"/>
      <c r="AZ1220" s="47"/>
      <c r="BA1220" s="47"/>
      <c r="BB1220" s="47"/>
      <c r="BC1220" s="47"/>
      <c r="BD1220" s="47"/>
      <c r="BE1220" s="47"/>
      <c r="BF1220" s="47"/>
      <c r="BG1220" s="47"/>
      <c r="BH1220" s="47"/>
      <c r="BI1220" s="47"/>
      <c r="BJ1220" s="47"/>
      <c r="BK1220" s="47"/>
      <c r="BL1220" s="47"/>
      <c r="BM1220" s="47"/>
      <c r="BN1220" s="47"/>
      <c r="BO1220" s="47"/>
      <c r="BP1220" s="47"/>
      <c r="BQ1220" s="47"/>
      <c r="BR1220" s="47"/>
      <c r="BS1220" s="47"/>
      <c r="BT1220" s="47"/>
      <c r="BU1220" s="47"/>
      <c r="BV1220" s="47"/>
      <c r="BW1220" s="47"/>
      <c r="BX1220" s="47"/>
      <c r="BY1220" s="47"/>
      <c r="BZ1220" s="47"/>
      <c r="CA1220" s="47"/>
      <c r="CB1220" s="47"/>
      <c r="CC1220" s="47"/>
      <c r="CD1220" s="47"/>
      <c r="CE1220" s="47"/>
      <c r="CF1220" s="47"/>
      <c r="CG1220" s="47"/>
      <c r="CH1220" s="47"/>
      <c r="CI1220" s="47"/>
      <c r="CJ1220" s="47"/>
      <c r="CK1220" s="47"/>
      <c r="CL1220" s="47"/>
    </row>
    <row r="1221" spans="1:90" ht="14.25">
      <c r="A1221" s="167"/>
      <c r="B1221" s="50"/>
      <c r="C1221" s="50"/>
      <c r="D1221" s="50"/>
      <c r="E1221" s="50"/>
      <c r="F1221" s="50"/>
      <c r="G1221" s="50"/>
      <c r="H1221" s="50"/>
      <c r="I1221" s="50"/>
      <c r="J1221" s="50"/>
      <c r="K1221" s="50"/>
      <c r="L1221" s="50"/>
      <c r="M1221" s="50"/>
      <c r="N1221" s="50"/>
      <c r="O1221" s="50"/>
      <c r="P1221" s="50"/>
      <c r="Q1221" s="50"/>
      <c r="R1221" s="50"/>
      <c r="S1221" s="50"/>
      <c r="T1221" s="50"/>
      <c r="U1221" s="50"/>
      <c r="V1221" s="50"/>
      <c r="W1221" s="50"/>
      <c r="X1221" s="50"/>
      <c r="Y1221" s="50"/>
      <c r="Z1221" s="50"/>
      <c r="AA1221" s="50"/>
      <c r="AB1221" s="50"/>
      <c r="AD1221" s="50"/>
      <c r="AE1221" s="50"/>
      <c r="AF1221" s="50"/>
      <c r="AG1221" s="50"/>
      <c r="AH1221" s="50"/>
      <c r="AI1221" s="50"/>
      <c r="AJ1221" s="50"/>
      <c r="AK1221" s="50"/>
      <c r="AL1221" s="50"/>
      <c r="AM1221" s="50"/>
      <c r="AN1221" s="50"/>
      <c r="AO1221" s="50"/>
      <c r="AP1221" s="50"/>
      <c r="AQ1221" s="47"/>
      <c r="AR1221" s="47"/>
      <c r="AS1221" s="47"/>
      <c r="AT1221" s="47"/>
      <c r="AU1221" s="47"/>
      <c r="AV1221" s="47"/>
      <c r="AW1221" s="47"/>
      <c r="AX1221" s="47"/>
      <c r="AY1221" s="47"/>
      <c r="AZ1221" s="47"/>
      <c r="BA1221" s="47"/>
      <c r="BB1221" s="47"/>
      <c r="BC1221" s="47"/>
      <c r="BD1221" s="47"/>
      <c r="BE1221" s="47"/>
      <c r="BF1221" s="47"/>
      <c r="BG1221" s="47"/>
      <c r="BH1221" s="47"/>
      <c r="BI1221" s="47"/>
      <c r="BJ1221" s="47"/>
      <c r="BK1221" s="47"/>
      <c r="BL1221" s="47"/>
      <c r="BM1221" s="47"/>
      <c r="BN1221" s="47"/>
      <c r="BO1221" s="47"/>
      <c r="BP1221" s="47"/>
      <c r="BQ1221" s="47"/>
      <c r="BR1221" s="47"/>
      <c r="BS1221" s="47"/>
      <c r="BT1221" s="47"/>
      <c r="BU1221" s="47"/>
      <c r="BV1221" s="47"/>
      <c r="BW1221" s="47"/>
      <c r="BX1221" s="47"/>
      <c r="BY1221" s="47"/>
      <c r="BZ1221" s="47"/>
      <c r="CA1221" s="47"/>
      <c r="CB1221" s="47"/>
      <c r="CC1221" s="47"/>
      <c r="CD1221" s="47"/>
      <c r="CE1221" s="47"/>
      <c r="CF1221" s="47"/>
      <c r="CG1221" s="47"/>
      <c r="CH1221" s="47"/>
      <c r="CI1221" s="47"/>
      <c r="CJ1221" s="47"/>
      <c r="CK1221" s="47"/>
      <c r="CL1221" s="47"/>
    </row>
    <row r="1222" spans="1:90" ht="14.25">
      <c r="A1222" s="167"/>
      <c r="B1222" s="50"/>
      <c r="C1222" s="50"/>
      <c r="D1222" s="50"/>
      <c r="E1222" s="50"/>
      <c r="F1222" s="50"/>
      <c r="G1222" s="50"/>
      <c r="H1222" s="50"/>
      <c r="I1222" s="50"/>
      <c r="J1222" s="50"/>
      <c r="K1222" s="50"/>
      <c r="L1222" s="50"/>
      <c r="M1222" s="50"/>
      <c r="N1222" s="50"/>
      <c r="O1222" s="50"/>
      <c r="P1222" s="50"/>
      <c r="Q1222" s="50"/>
      <c r="R1222" s="50"/>
      <c r="S1222" s="50"/>
      <c r="T1222" s="50"/>
      <c r="U1222" s="50"/>
      <c r="V1222" s="50"/>
      <c r="W1222" s="50"/>
      <c r="X1222" s="50"/>
      <c r="Y1222" s="50"/>
      <c r="Z1222" s="50"/>
      <c r="AA1222" s="50"/>
      <c r="AB1222" s="50"/>
      <c r="AD1222" s="50"/>
      <c r="AE1222" s="50"/>
      <c r="AF1222" s="50"/>
      <c r="AG1222" s="50"/>
      <c r="AH1222" s="50"/>
      <c r="AI1222" s="50"/>
      <c r="AJ1222" s="50"/>
      <c r="AK1222" s="50"/>
      <c r="AL1222" s="50"/>
      <c r="AM1222" s="50"/>
      <c r="AN1222" s="50"/>
      <c r="AO1222" s="50"/>
      <c r="AP1222" s="50"/>
      <c r="AQ1222" s="47"/>
      <c r="AR1222" s="47"/>
      <c r="AS1222" s="47"/>
      <c r="AT1222" s="47"/>
      <c r="AU1222" s="47"/>
      <c r="AV1222" s="47"/>
      <c r="AW1222" s="47"/>
      <c r="AX1222" s="47"/>
      <c r="AY1222" s="47"/>
      <c r="AZ1222" s="47"/>
      <c r="BA1222" s="47"/>
      <c r="BB1222" s="47"/>
      <c r="BC1222" s="47"/>
      <c r="BD1222" s="47"/>
      <c r="BE1222" s="47"/>
      <c r="BF1222" s="47"/>
      <c r="BG1222" s="47"/>
      <c r="BH1222" s="47"/>
      <c r="BI1222" s="47"/>
      <c r="BJ1222" s="47"/>
      <c r="BK1222" s="47"/>
      <c r="BL1222" s="47"/>
      <c r="BM1222" s="47"/>
      <c r="BN1222" s="47"/>
      <c r="BO1222" s="47"/>
      <c r="BP1222" s="47"/>
      <c r="BQ1222" s="47"/>
      <c r="BR1222" s="47"/>
      <c r="BS1222" s="47"/>
      <c r="BT1222" s="47"/>
      <c r="BU1222" s="47"/>
      <c r="BV1222" s="47"/>
      <c r="BW1222" s="47"/>
      <c r="BX1222" s="47"/>
      <c r="BY1222" s="47"/>
      <c r="BZ1222" s="47"/>
      <c r="CA1222" s="47"/>
      <c r="CB1222" s="47"/>
      <c r="CC1222" s="47"/>
      <c r="CD1222" s="47"/>
      <c r="CE1222" s="47"/>
      <c r="CF1222" s="47"/>
      <c r="CG1222" s="47"/>
      <c r="CH1222" s="47"/>
      <c r="CI1222" s="47"/>
      <c r="CJ1222" s="47"/>
      <c r="CK1222" s="47"/>
      <c r="CL1222" s="47"/>
    </row>
    <row r="1223" spans="1:90" ht="14.25">
      <c r="A1223" s="167"/>
      <c r="B1223" s="50"/>
      <c r="C1223" s="50"/>
      <c r="D1223" s="50"/>
      <c r="E1223" s="50"/>
      <c r="F1223" s="50"/>
      <c r="G1223" s="50"/>
      <c r="H1223" s="50"/>
      <c r="I1223" s="50"/>
      <c r="J1223" s="50"/>
      <c r="K1223" s="50"/>
      <c r="L1223" s="50"/>
      <c r="M1223" s="50"/>
      <c r="N1223" s="50"/>
      <c r="O1223" s="50"/>
      <c r="P1223" s="50"/>
      <c r="Q1223" s="50"/>
      <c r="R1223" s="50"/>
      <c r="S1223" s="50"/>
      <c r="T1223" s="50"/>
      <c r="U1223" s="50"/>
      <c r="V1223" s="50"/>
      <c r="W1223" s="50"/>
      <c r="X1223" s="50"/>
      <c r="Y1223" s="50"/>
      <c r="Z1223" s="50"/>
      <c r="AA1223" s="50"/>
      <c r="AB1223" s="50"/>
      <c r="AD1223" s="50"/>
      <c r="AE1223" s="50"/>
      <c r="AF1223" s="50"/>
      <c r="AG1223" s="50"/>
      <c r="AH1223" s="50"/>
      <c r="AI1223" s="50"/>
      <c r="AJ1223" s="50"/>
      <c r="AK1223" s="50"/>
      <c r="AL1223" s="50"/>
      <c r="AM1223" s="50"/>
      <c r="AN1223" s="50"/>
      <c r="AO1223" s="50"/>
      <c r="AP1223" s="50"/>
      <c r="AQ1223" s="47"/>
      <c r="AR1223" s="47"/>
      <c r="AS1223" s="47"/>
      <c r="AT1223" s="47"/>
      <c r="AU1223" s="47"/>
      <c r="AV1223" s="47"/>
      <c r="AW1223" s="47"/>
      <c r="AX1223" s="47"/>
      <c r="AY1223" s="47"/>
      <c r="AZ1223" s="47"/>
      <c r="BA1223" s="47"/>
      <c r="BB1223" s="47"/>
      <c r="BC1223" s="47"/>
      <c r="BD1223" s="47"/>
      <c r="BE1223" s="47"/>
      <c r="BF1223" s="47"/>
      <c r="BG1223" s="47"/>
      <c r="BH1223" s="47"/>
      <c r="BI1223" s="47"/>
      <c r="BJ1223" s="47"/>
      <c r="BK1223" s="47"/>
      <c r="BL1223" s="47"/>
      <c r="BM1223" s="47"/>
      <c r="BN1223" s="47"/>
      <c r="BO1223" s="47"/>
      <c r="BP1223" s="47"/>
      <c r="BQ1223" s="47"/>
      <c r="BR1223" s="47"/>
      <c r="BS1223" s="47"/>
      <c r="BT1223" s="47"/>
      <c r="BU1223" s="47"/>
      <c r="BV1223" s="47"/>
      <c r="BW1223" s="47"/>
      <c r="BX1223" s="47"/>
      <c r="BY1223" s="47"/>
      <c r="BZ1223" s="47"/>
      <c r="CA1223" s="47"/>
      <c r="CB1223" s="47"/>
      <c r="CC1223" s="47"/>
      <c r="CD1223" s="47"/>
      <c r="CE1223" s="47"/>
      <c r="CF1223" s="47"/>
      <c r="CG1223" s="47"/>
      <c r="CH1223" s="47"/>
      <c r="CI1223" s="47"/>
      <c r="CJ1223" s="47"/>
      <c r="CK1223" s="47"/>
      <c r="CL1223" s="47"/>
    </row>
    <row r="1224" spans="1:90" ht="14.25">
      <c r="A1224" s="167"/>
      <c r="B1224" s="50"/>
      <c r="C1224" s="50"/>
      <c r="D1224" s="50"/>
      <c r="E1224" s="50"/>
      <c r="F1224" s="50"/>
      <c r="G1224" s="50"/>
      <c r="H1224" s="50"/>
      <c r="I1224" s="50"/>
      <c r="J1224" s="50"/>
      <c r="K1224" s="50"/>
      <c r="L1224" s="50"/>
      <c r="M1224" s="50"/>
      <c r="N1224" s="50"/>
      <c r="O1224" s="50"/>
      <c r="P1224" s="50"/>
      <c r="Q1224" s="50"/>
      <c r="R1224" s="50"/>
      <c r="S1224" s="50"/>
      <c r="T1224" s="50"/>
      <c r="U1224" s="50"/>
      <c r="V1224" s="50"/>
      <c r="W1224" s="50"/>
      <c r="X1224" s="50"/>
      <c r="Y1224" s="50"/>
      <c r="Z1224" s="50"/>
      <c r="AA1224" s="50"/>
      <c r="AB1224" s="50"/>
      <c r="AD1224" s="50"/>
      <c r="AE1224" s="50"/>
      <c r="AF1224" s="50"/>
      <c r="AG1224" s="50"/>
      <c r="AH1224" s="50"/>
      <c r="AI1224" s="50"/>
      <c r="AJ1224" s="50"/>
      <c r="AK1224" s="50"/>
      <c r="AL1224" s="50"/>
      <c r="AM1224" s="50"/>
      <c r="AN1224" s="50"/>
      <c r="AO1224" s="50"/>
      <c r="AP1224" s="50"/>
      <c r="AQ1224" s="47"/>
      <c r="AR1224" s="47"/>
      <c r="AS1224" s="47"/>
      <c r="AT1224" s="47"/>
      <c r="AU1224" s="47"/>
      <c r="AV1224" s="47"/>
      <c r="AW1224" s="47"/>
      <c r="AX1224" s="47"/>
      <c r="AY1224" s="47"/>
      <c r="AZ1224" s="47"/>
      <c r="BA1224" s="47"/>
      <c r="BB1224" s="47"/>
      <c r="BC1224" s="47"/>
      <c r="BD1224" s="47"/>
      <c r="BE1224" s="47"/>
      <c r="BF1224" s="47"/>
      <c r="BG1224" s="47"/>
      <c r="BH1224" s="47"/>
      <c r="BI1224" s="47"/>
      <c r="BJ1224" s="47"/>
      <c r="BK1224" s="47"/>
      <c r="BL1224" s="47"/>
      <c r="BM1224" s="47"/>
      <c r="BN1224" s="47"/>
      <c r="BO1224" s="47"/>
      <c r="BP1224" s="47"/>
      <c r="BQ1224" s="47"/>
      <c r="BR1224" s="47"/>
      <c r="BS1224" s="47"/>
      <c r="BT1224" s="47"/>
      <c r="BU1224" s="47"/>
      <c r="BV1224" s="47"/>
      <c r="BW1224" s="47"/>
      <c r="BX1224" s="47"/>
      <c r="BY1224" s="47"/>
      <c r="BZ1224" s="47"/>
      <c r="CA1224" s="47"/>
      <c r="CB1224" s="47"/>
      <c r="CC1224" s="47"/>
      <c r="CD1224" s="47"/>
      <c r="CE1224" s="47"/>
      <c r="CF1224" s="47"/>
      <c r="CG1224" s="47"/>
      <c r="CH1224" s="47"/>
      <c r="CI1224" s="47"/>
      <c r="CJ1224" s="47"/>
      <c r="CK1224" s="47"/>
      <c r="CL1224" s="47"/>
    </row>
    <row r="1225" spans="1:90" ht="14.25">
      <c r="A1225" s="167"/>
      <c r="B1225" s="50"/>
      <c r="C1225" s="50"/>
      <c r="D1225" s="50"/>
      <c r="E1225" s="50"/>
      <c r="F1225" s="50"/>
      <c r="G1225" s="50"/>
      <c r="H1225" s="50"/>
      <c r="I1225" s="50"/>
      <c r="J1225" s="50"/>
      <c r="K1225" s="50"/>
      <c r="L1225" s="50"/>
      <c r="M1225" s="50"/>
      <c r="N1225" s="50"/>
      <c r="O1225" s="50"/>
      <c r="P1225" s="50"/>
      <c r="Q1225" s="50"/>
      <c r="R1225" s="50"/>
      <c r="S1225" s="50"/>
      <c r="T1225" s="50"/>
      <c r="U1225" s="50"/>
      <c r="V1225" s="50"/>
      <c r="W1225" s="50"/>
      <c r="X1225" s="50"/>
      <c r="Y1225" s="50"/>
      <c r="Z1225" s="50"/>
      <c r="AA1225" s="50"/>
      <c r="AB1225" s="50"/>
      <c r="AD1225" s="50"/>
      <c r="AE1225" s="50"/>
      <c r="AF1225" s="50"/>
      <c r="AG1225" s="50"/>
      <c r="AH1225" s="50"/>
      <c r="AI1225" s="50"/>
      <c r="AJ1225" s="50"/>
      <c r="AK1225" s="50"/>
      <c r="AL1225" s="50"/>
      <c r="AM1225" s="50"/>
      <c r="AN1225" s="50"/>
      <c r="AO1225" s="50"/>
      <c r="AP1225" s="50"/>
      <c r="AQ1225" s="47"/>
      <c r="AR1225" s="47"/>
      <c r="AS1225" s="47"/>
      <c r="AT1225" s="47"/>
      <c r="AU1225" s="47"/>
      <c r="AV1225" s="47"/>
      <c r="AW1225" s="47"/>
      <c r="AX1225" s="47"/>
      <c r="AY1225" s="47"/>
      <c r="AZ1225" s="47"/>
      <c r="BA1225" s="47"/>
      <c r="BB1225" s="47"/>
      <c r="BC1225" s="47"/>
      <c r="BD1225" s="47"/>
      <c r="BE1225" s="47"/>
      <c r="BF1225" s="47"/>
      <c r="BG1225" s="47"/>
      <c r="BH1225" s="47"/>
      <c r="BI1225" s="47"/>
      <c r="BJ1225" s="47"/>
      <c r="BK1225" s="47"/>
      <c r="BL1225" s="47"/>
      <c r="BM1225" s="47"/>
      <c r="BN1225" s="47"/>
      <c r="BO1225" s="47"/>
      <c r="BP1225" s="47"/>
      <c r="BQ1225" s="47"/>
      <c r="BR1225" s="47"/>
      <c r="BS1225" s="47"/>
      <c r="BT1225" s="47"/>
      <c r="BU1225" s="47"/>
      <c r="BV1225" s="47"/>
      <c r="BW1225" s="47"/>
      <c r="BX1225" s="47"/>
      <c r="BY1225" s="47"/>
      <c r="BZ1225" s="47"/>
      <c r="CA1225" s="47"/>
      <c r="CB1225" s="47"/>
      <c r="CC1225" s="47"/>
      <c r="CD1225" s="47"/>
      <c r="CE1225" s="47"/>
      <c r="CF1225" s="47"/>
      <c r="CG1225" s="47"/>
      <c r="CH1225" s="47"/>
      <c r="CI1225" s="47"/>
      <c r="CJ1225" s="47"/>
      <c r="CK1225" s="47"/>
      <c r="CL1225" s="47"/>
    </row>
    <row r="1226" spans="1:90" ht="14.25">
      <c r="A1226" s="167"/>
      <c r="B1226" s="50"/>
      <c r="C1226" s="50"/>
      <c r="D1226" s="50"/>
      <c r="E1226" s="50"/>
      <c r="F1226" s="50"/>
      <c r="G1226" s="50"/>
      <c r="H1226" s="50"/>
      <c r="I1226" s="50"/>
      <c r="J1226" s="50"/>
      <c r="K1226" s="50"/>
      <c r="L1226" s="50"/>
      <c r="M1226" s="50"/>
      <c r="N1226" s="50"/>
      <c r="O1226" s="50"/>
      <c r="P1226" s="50"/>
      <c r="Q1226" s="50"/>
      <c r="R1226" s="50"/>
      <c r="S1226" s="50"/>
      <c r="T1226" s="50"/>
      <c r="U1226" s="50"/>
      <c r="V1226" s="50"/>
      <c r="W1226" s="50"/>
      <c r="X1226" s="50"/>
      <c r="Y1226" s="50"/>
      <c r="Z1226" s="50"/>
      <c r="AA1226" s="50"/>
      <c r="AB1226" s="50"/>
      <c r="AD1226" s="50"/>
      <c r="AE1226" s="50"/>
      <c r="AF1226" s="50"/>
      <c r="AG1226" s="50"/>
      <c r="AH1226" s="50"/>
      <c r="AI1226" s="50"/>
      <c r="AJ1226" s="50"/>
      <c r="AK1226" s="50"/>
      <c r="AL1226" s="50"/>
      <c r="AM1226" s="50"/>
      <c r="AN1226" s="50"/>
      <c r="AO1226" s="50"/>
      <c r="AP1226" s="50"/>
      <c r="AQ1226" s="47"/>
      <c r="AR1226" s="47"/>
      <c r="AS1226" s="47"/>
      <c r="AT1226" s="47"/>
      <c r="AU1226" s="47"/>
      <c r="AV1226" s="47"/>
      <c r="AW1226" s="47"/>
      <c r="AX1226" s="47"/>
      <c r="AY1226" s="47"/>
      <c r="AZ1226" s="47"/>
      <c r="BA1226" s="47"/>
      <c r="BB1226" s="47"/>
      <c r="BC1226" s="47"/>
      <c r="BD1226" s="47"/>
      <c r="BE1226" s="47"/>
      <c r="BF1226" s="47"/>
      <c r="BG1226" s="47"/>
      <c r="BH1226" s="47"/>
      <c r="BI1226" s="47"/>
      <c r="BJ1226" s="47"/>
      <c r="BK1226" s="47"/>
      <c r="BL1226" s="47"/>
      <c r="BM1226" s="47"/>
      <c r="BN1226" s="47"/>
      <c r="BO1226" s="47"/>
      <c r="BP1226" s="47"/>
      <c r="BQ1226" s="47"/>
      <c r="BR1226" s="47"/>
      <c r="BS1226" s="47"/>
      <c r="BT1226" s="47"/>
      <c r="BU1226" s="47"/>
      <c r="BV1226" s="47"/>
      <c r="BW1226" s="47"/>
      <c r="BX1226" s="47"/>
      <c r="BY1226" s="47"/>
      <c r="BZ1226" s="47"/>
      <c r="CA1226" s="47"/>
      <c r="CB1226" s="47"/>
      <c r="CC1226" s="47"/>
      <c r="CD1226" s="47"/>
      <c r="CE1226" s="47"/>
      <c r="CF1226" s="47"/>
      <c r="CG1226" s="47"/>
      <c r="CH1226" s="47"/>
      <c r="CI1226" s="47"/>
      <c r="CJ1226" s="47"/>
      <c r="CK1226" s="47"/>
      <c r="CL1226" s="47"/>
    </row>
    <row r="1227" spans="1:90" ht="14.25">
      <c r="A1227" s="167"/>
      <c r="B1227" s="50"/>
      <c r="C1227" s="50"/>
      <c r="D1227" s="50"/>
      <c r="E1227" s="50"/>
      <c r="F1227" s="50"/>
      <c r="G1227" s="50"/>
      <c r="H1227" s="50"/>
      <c r="I1227" s="50"/>
      <c r="J1227" s="50"/>
      <c r="K1227" s="50"/>
      <c r="L1227" s="50"/>
      <c r="M1227" s="50"/>
      <c r="N1227" s="50"/>
      <c r="O1227" s="50"/>
      <c r="P1227" s="50"/>
      <c r="Q1227" s="50"/>
      <c r="R1227" s="50"/>
      <c r="S1227" s="50"/>
      <c r="T1227" s="50"/>
      <c r="U1227" s="50"/>
      <c r="V1227" s="50"/>
      <c r="W1227" s="50"/>
      <c r="X1227" s="50"/>
      <c r="Y1227" s="50"/>
      <c r="Z1227" s="50"/>
      <c r="AA1227" s="50"/>
      <c r="AB1227" s="50"/>
      <c r="AD1227" s="50"/>
      <c r="AE1227" s="50"/>
      <c r="AF1227" s="50"/>
      <c r="AG1227" s="50"/>
      <c r="AH1227" s="50"/>
      <c r="AI1227" s="50"/>
      <c r="AJ1227" s="50"/>
      <c r="AK1227" s="50"/>
      <c r="AL1227" s="50"/>
      <c r="AM1227" s="50"/>
      <c r="AN1227" s="50"/>
      <c r="AO1227" s="50"/>
      <c r="AP1227" s="50"/>
      <c r="AQ1227" s="47"/>
      <c r="AR1227" s="47"/>
      <c r="AS1227" s="47"/>
      <c r="AT1227" s="47"/>
      <c r="AU1227" s="47"/>
      <c r="AV1227" s="47"/>
      <c r="AW1227" s="47"/>
      <c r="AX1227" s="47"/>
      <c r="AY1227" s="47"/>
      <c r="AZ1227" s="47"/>
      <c r="BA1227" s="47"/>
      <c r="BB1227" s="47"/>
      <c r="BC1227" s="47"/>
      <c r="BD1227" s="47"/>
      <c r="BE1227" s="47"/>
      <c r="BF1227" s="47"/>
      <c r="BG1227" s="47"/>
      <c r="BH1227" s="47"/>
      <c r="BI1227" s="47"/>
      <c r="BJ1227" s="47"/>
      <c r="BK1227" s="47"/>
      <c r="BL1227" s="47"/>
      <c r="BM1227" s="47"/>
      <c r="BN1227" s="47"/>
      <c r="BO1227" s="47"/>
      <c r="BP1227" s="47"/>
      <c r="BQ1227" s="47"/>
      <c r="BR1227" s="47"/>
      <c r="BS1227" s="47"/>
      <c r="BT1227" s="47"/>
      <c r="BU1227" s="47"/>
      <c r="BV1227" s="47"/>
      <c r="BW1227" s="47"/>
      <c r="BX1227" s="47"/>
      <c r="BY1227" s="47"/>
      <c r="BZ1227" s="47"/>
      <c r="CA1227" s="47"/>
      <c r="CB1227" s="47"/>
      <c r="CC1227" s="47"/>
      <c r="CD1227" s="47"/>
      <c r="CE1227" s="47"/>
      <c r="CF1227" s="47"/>
      <c r="CG1227" s="47"/>
      <c r="CH1227" s="47"/>
      <c r="CI1227" s="47"/>
      <c r="CJ1227" s="47"/>
      <c r="CK1227" s="47"/>
      <c r="CL1227" s="47"/>
    </row>
    <row r="1228" spans="1:90" ht="14.25">
      <c r="A1228" s="167"/>
      <c r="B1228" s="50"/>
      <c r="C1228" s="50"/>
      <c r="D1228" s="50"/>
      <c r="E1228" s="50"/>
      <c r="F1228" s="50"/>
      <c r="G1228" s="50"/>
      <c r="H1228" s="50"/>
      <c r="I1228" s="50"/>
      <c r="J1228" s="50"/>
      <c r="K1228" s="50"/>
      <c r="L1228" s="50"/>
      <c r="M1228" s="50"/>
      <c r="N1228" s="50"/>
      <c r="O1228" s="50"/>
      <c r="P1228" s="50"/>
      <c r="Q1228" s="50"/>
      <c r="R1228" s="50"/>
      <c r="S1228" s="50"/>
      <c r="T1228" s="50"/>
      <c r="U1228" s="50"/>
      <c r="V1228" s="50"/>
      <c r="W1228" s="50"/>
      <c r="X1228" s="50"/>
      <c r="Y1228" s="50"/>
      <c r="Z1228" s="50"/>
      <c r="AA1228" s="50"/>
      <c r="AB1228" s="50"/>
      <c r="AD1228" s="50"/>
      <c r="AE1228" s="50"/>
      <c r="AF1228" s="50"/>
      <c r="AG1228" s="50"/>
      <c r="AH1228" s="50"/>
      <c r="AI1228" s="50"/>
      <c r="AJ1228" s="50"/>
      <c r="AK1228" s="50"/>
      <c r="AL1228" s="50"/>
      <c r="AM1228" s="50"/>
      <c r="AN1228" s="50"/>
      <c r="AO1228" s="50"/>
      <c r="AP1228" s="50"/>
      <c r="AQ1228" s="47"/>
      <c r="AR1228" s="47"/>
      <c r="AS1228" s="47"/>
      <c r="AT1228" s="47"/>
      <c r="AU1228" s="47"/>
      <c r="AV1228" s="47"/>
      <c r="AW1228" s="47"/>
      <c r="AX1228" s="47"/>
      <c r="AY1228" s="47"/>
      <c r="AZ1228" s="47"/>
      <c r="BA1228" s="47"/>
      <c r="BB1228" s="47"/>
      <c r="BC1228" s="47"/>
      <c r="BD1228" s="47"/>
      <c r="BE1228" s="47"/>
      <c r="BF1228" s="47"/>
      <c r="BG1228" s="47"/>
      <c r="BH1228" s="47"/>
      <c r="BI1228" s="47"/>
      <c r="BJ1228" s="47"/>
      <c r="BK1228" s="47"/>
      <c r="BL1228" s="47"/>
      <c r="BM1228" s="47"/>
      <c r="BN1228" s="47"/>
      <c r="BO1228" s="47"/>
      <c r="BP1228" s="47"/>
      <c r="BQ1228" s="47"/>
      <c r="BR1228" s="47"/>
      <c r="BS1228" s="47"/>
      <c r="BT1228" s="47"/>
      <c r="BU1228" s="47"/>
      <c r="BV1228" s="47"/>
      <c r="BW1228" s="47"/>
      <c r="BX1228" s="47"/>
      <c r="BY1228" s="47"/>
      <c r="BZ1228" s="47"/>
      <c r="CA1228" s="47"/>
      <c r="CB1228" s="47"/>
      <c r="CC1228" s="47"/>
      <c r="CD1228" s="47"/>
      <c r="CE1228" s="47"/>
      <c r="CF1228" s="47"/>
      <c r="CG1228" s="47"/>
      <c r="CH1228" s="47"/>
      <c r="CI1228" s="47"/>
      <c r="CJ1228" s="47"/>
      <c r="CK1228" s="47"/>
      <c r="CL1228" s="47"/>
    </row>
    <row r="1229" spans="1:90" ht="14.25">
      <c r="A1229" s="167"/>
      <c r="B1229" s="50"/>
      <c r="C1229" s="50"/>
      <c r="D1229" s="50"/>
      <c r="E1229" s="50"/>
      <c r="F1229" s="50"/>
      <c r="G1229" s="50"/>
      <c r="H1229" s="50"/>
      <c r="I1229" s="50"/>
      <c r="J1229" s="50"/>
      <c r="K1229" s="50"/>
      <c r="L1229" s="50"/>
      <c r="M1229" s="50"/>
      <c r="N1229" s="50"/>
      <c r="O1229" s="50"/>
      <c r="P1229" s="50"/>
      <c r="Q1229" s="50"/>
      <c r="R1229" s="50"/>
      <c r="S1229" s="50"/>
      <c r="T1229" s="50"/>
      <c r="U1229" s="50"/>
      <c r="V1229" s="50"/>
      <c r="W1229" s="50"/>
      <c r="X1229" s="50"/>
      <c r="Y1229" s="50"/>
      <c r="Z1229" s="50"/>
      <c r="AA1229" s="50"/>
      <c r="AB1229" s="50"/>
      <c r="AD1229" s="50"/>
      <c r="AE1229" s="50"/>
      <c r="AF1229" s="50"/>
      <c r="AG1229" s="50"/>
      <c r="AH1229" s="50"/>
      <c r="AI1229" s="50"/>
      <c r="AJ1229" s="50"/>
      <c r="AK1229" s="50"/>
      <c r="AL1229" s="50"/>
      <c r="AM1229" s="50"/>
      <c r="AN1229" s="50"/>
      <c r="AO1229" s="50"/>
      <c r="AP1229" s="50"/>
      <c r="AQ1229" s="47"/>
      <c r="AR1229" s="47"/>
      <c r="AS1229" s="47"/>
      <c r="AT1229" s="47"/>
      <c r="AU1229" s="47"/>
      <c r="AV1229" s="47"/>
      <c r="AW1229" s="47"/>
      <c r="AX1229" s="47"/>
      <c r="AY1229" s="47"/>
      <c r="AZ1229" s="47"/>
      <c r="BA1229" s="47"/>
      <c r="BB1229" s="47"/>
      <c r="BC1229" s="47"/>
      <c r="BD1229" s="47"/>
      <c r="BE1229" s="47"/>
      <c r="BF1229" s="47"/>
      <c r="BG1229" s="47"/>
      <c r="BH1229" s="47"/>
      <c r="BI1229" s="47"/>
      <c r="BJ1229" s="47"/>
      <c r="BK1229" s="47"/>
      <c r="BL1229" s="47"/>
      <c r="BM1229" s="47"/>
      <c r="BN1229" s="47"/>
      <c r="BO1229" s="47"/>
      <c r="BP1229" s="47"/>
      <c r="BQ1229" s="47"/>
      <c r="BR1229" s="47"/>
      <c r="BS1229" s="47"/>
      <c r="BT1229" s="47"/>
      <c r="BU1229" s="47"/>
      <c r="BV1229" s="47"/>
      <c r="BW1229" s="47"/>
      <c r="BX1229" s="47"/>
      <c r="BY1229" s="47"/>
      <c r="BZ1229" s="47"/>
      <c r="CA1229" s="47"/>
      <c r="CB1229" s="47"/>
      <c r="CC1229" s="47"/>
      <c r="CD1229" s="47"/>
      <c r="CE1229" s="47"/>
      <c r="CF1229" s="47"/>
      <c r="CG1229" s="47"/>
      <c r="CH1229" s="47"/>
      <c r="CI1229" s="47"/>
      <c r="CJ1229" s="47"/>
      <c r="CK1229" s="47"/>
      <c r="CL1229" s="47"/>
    </row>
    <row r="1230" spans="1:90" ht="14.25">
      <c r="A1230" s="167"/>
      <c r="B1230" s="50"/>
      <c r="C1230" s="50"/>
      <c r="D1230" s="50"/>
      <c r="E1230" s="50"/>
      <c r="F1230" s="50"/>
      <c r="G1230" s="50"/>
      <c r="H1230" s="50"/>
      <c r="I1230" s="50"/>
      <c r="J1230" s="50"/>
      <c r="K1230" s="50"/>
      <c r="L1230" s="50"/>
      <c r="M1230" s="50"/>
      <c r="N1230" s="50"/>
      <c r="O1230" s="50"/>
      <c r="P1230" s="50"/>
      <c r="Q1230" s="50"/>
      <c r="R1230" s="50"/>
      <c r="S1230" s="50"/>
      <c r="T1230" s="50"/>
      <c r="U1230" s="50"/>
      <c r="V1230" s="50"/>
      <c r="W1230" s="50"/>
      <c r="X1230" s="50"/>
      <c r="Y1230" s="50"/>
      <c r="Z1230" s="50"/>
      <c r="AA1230" s="50"/>
      <c r="AB1230" s="50"/>
      <c r="AD1230" s="50"/>
      <c r="AE1230" s="50"/>
      <c r="AF1230" s="50"/>
      <c r="AG1230" s="50"/>
      <c r="AH1230" s="50"/>
      <c r="AI1230" s="50"/>
      <c r="AJ1230" s="50"/>
      <c r="AK1230" s="50"/>
      <c r="AL1230" s="50"/>
      <c r="AM1230" s="50"/>
      <c r="AN1230" s="50"/>
      <c r="AO1230" s="50"/>
      <c r="AP1230" s="50"/>
      <c r="AQ1230" s="47"/>
      <c r="AR1230" s="47"/>
      <c r="AS1230" s="47"/>
      <c r="AT1230" s="47"/>
      <c r="AU1230" s="47"/>
      <c r="AV1230" s="47"/>
      <c r="AW1230" s="47"/>
      <c r="AX1230" s="47"/>
      <c r="AY1230" s="47"/>
      <c r="AZ1230" s="47"/>
      <c r="BA1230" s="47"/>
      <c r="BB1230" s="47"/>
      <c r="BC1230" s="47"/>
      <c r="BD1230" s="47"/>
      <c r="BE1230" s="47"/>
      <c r="BF1230" s="47"/>
      <c r="BG1230" s="47"/>
      <c r="BH1230" s="47"/>
      <c r="BI1230" s="47"/>
      <c r="BJ1230" s="47"/>
      <c r="BK1230" s="47"/>
      <c r="BL1230" s="47"/>
      <c r="BM1230" s="47"/>
      <c r="BN1230" s="47"/>
      <c r="BO1230" s="47"/>
      <c r="BP1230" s="47"/>
      <c r="BQ1230" s="47"/>
      <c r="BR1230" s="47"/>
      <c r="BS1230" s="47"/>
      <c r="BT1230" s="47"/>
      <c r="BU1230" s="47"/>
      <c r="BV1230" s="47"/>
      <c r="BW1230" s="47"/>
      <c r="BX1230" s="47"/>
      <c r="BY1230" s="47"/>
      <c r="BZ1230" s="47"/>
      <c r="CA1230" s="47"/>
      <c r="CB1230" s="47"/>
      <c r="CC1230" s="47"/>
      <c r="CD1230" s="47"/>
      <c r="CE1230" s="47"/>
      <c r="CF1230" s="47"/>
      <c r="CG1230" s="47"/>
      <c r="CH1230" s="47"/>
      <c r="CI1230" s="47"/>
      <c r="CJ1230" s="47"/>
      <c r="CK1230" s="47"/>
      <c r="CL1230" s="47"/>
    </row>
    <row r="1231" spans="1:90" ht="14.25">
      <c r="A1231" s="167"/>
      <c r="B1231" s="50"/>
      <c r="C1231" s="50"/>
      <c r="D1231" s="50"/>
      <c r="E1231" s="50"/>
      <c r="F1231" s="50"/>
      <c r="G1231" s="50"/>
      <c r="H1231" s="50"/>
      <c r="I1231" s="50"/>
      <c r="J1231" s="50"/>
      <c r="K1231" s="50"/>
      <c r="L1231" s="50"/>
      <c r="M1231" s="50"/>
      <c r="N1231" s="50"/>
      <c r="O1231" s="50"/>
      <c r="P1231" s="50"/>
      <c r="Q1231" s="50"/>
      <c r="R1231" s="50"/>
      <c r="S1231" s="50"/>
      <c r="T1231" s="50"/>
      <c r="U1231" s="50"/>
      <c r="V1231" s="50"/>
      <c r="W1231" s="50"/>
      <c r="X1231" s="50"/>
      <c r="Y1231" s="50"/>
      <c r="Z1231" s="50"/>
      <c r="AA1231" s="50"/>
      <c r="AB1231" s="50"/>
      <c r="AD1231" s="50"/>
      <c r="AE1231" s="50"/>
      <c r="AF1231" s="50"/>
      <c r="AG1231" s="50"/>
      <c r="AH1231" s="50"/>
      <c r="AI1231" s="50"/>
      <c r="AJ1231" s="50"/>
      <c r="AK1231" s="50"/>
      <c r="AL1231" s="50"/>
      <c r="AM1231" s="50"/>
      <c r="AN1231" s="50"/>
      <c r="AO1231" s="50"/>
      <c r="AP1231" s="50"/>
      <c r="AQ1231" s="47"/>
      <c r="AR1231" s="47"/>
      <c r="AS1231" s="47"/>
      <c r="AT1231" s="47"/>
      <c r="AU1231" s="47"/>
      <c r="AV1231" s="47"/>
      <c r="AW1231" s="47"/>
      <c r="AX1231" s="47"/>
      <c r="AY1231" s="47"/>
      <c r="AZ1231" s="47"/>
      <c r="BA1231" s="47"/>
      <c r="BB1231" s="47"/>
      <c r="BC1231" s="47"/>
      <c r="BD1231" s="47"/>
      <c r="BE1231" s="47"/>
      <c r="BF1231" s="47"/>
      <c r="BG1231" s="47"/>
      <c r="BH1231" s="47"/>
      <c r="BI1231" s="47"/>
      <c r="BJ1231" s="47"/>
      <c r="BK1231" s="47"/>
      <c r="BL1231" s="47"/>
      <c r="BM1231" s="47"/>
      <c r="BN1231" s="47"/>
      <c r="BO1231" s="47"/>
      <c r="BP1231" s="47"/>
      <c r="BQ1231" s="47"/>
      <c r="BR1231" s="47"/>
      <c r="BS1231" s="47"/>
      <c r="BT1231" s="47"/>
      <c r="BU1231" s="47"/>
      <c r="BV1231" s="47"/>
      <c r="BW1231" s="47"/>
      <c r="BX1231" s="47"/>
      <c r="BY1231" s="47"/>
      <c r="BZ1231" s="47"/>
      <c r="CA1231" s="47"/>
      <c r="CB1231" s="47"/>
      <c r="CC1231" s="47"/>
      <c r="CD1231" s="47"/>
      <c r="CE1231" s="47"/>
      <c r="CF1231" s="47"/>
      <c r="CG1231" s="47"/>
      <c r="CH1231" s="47"/>
      <c r="CI1231" s="47"/>
      <c r="CJ1231" s="47"/>
      <c r="CK1231" s="47"/>
      <c r="CL1231" s="47"/>
    </row>
    <row r="1232" spans="1:90" ht="14.25">
      <c r="A1232" s="167"/>
      <c r="B1232" s="50"/>
      <c r="C1232" s="50"/>
      <c r="D1232" s="50"/>
      <c r="E1232" s="50"/>
      <c r="F1232" s="50"/>
      <c r="G1232" s="50"/>
      <c r="H1232" s="50"/>
      <c r="I1232" s="50"/>
      <c r="J1232" s="50"/>
      <c r="K1232" s="50"/>
      <c r="L1232" s="50"/>
      <c r="M1232" s="50"/>
      <c r="N1232" s="50"/>
      <c r="O1232" s="50"/>
      <c r="P1232" s="50"/>
      <c r="Q1232" s="50"/>
      <c r="R1232" s="50"/>
      <c r="S1232" s="50"/>
      <c r="T1232" s="50"/>
      <c r="U1232" s="50"/>
      <c r="V1232" s="50"/>
      <c r="W1232" s="50"/>
      <c r="X1232" s="50"/>
      <c r="Y1232" s="50"/>
      <c r="Z1232" s="50"/>
      <c r="AA1232" s="50"/>
      <c r="AB1232" s="50"/>
      <c r="AD1232" s="50"/>
      <c r="AE1232" s="50"/>
      <c r="AF1232" s="50"/>
      <c r="AG1232" s="50"/>
      <c r="AH1232" s="50"/>
      <c r="AI1232" s="50"/>
      <c r="AJ1232" s="50"/>
      <c r="AK1232" s="50"/>
      <c r="AL1232" s="50"/>
      <c r="AM1232" s="50"/>
      <c r="AN1232" s="50"/>
      <c r="AO1232" s="50"/>
      <c r="AP1232" s="50"/>
      <c r="AQ1232" s="47"/>
      <c r="AR1232" s="47"/>
      <c r="AS1232" s="47"/>
      <c r="AT1232" s="47"/>
      <c r="AU1232" s="47"/>
      <c r="AV1232" s="47"/>
      <c r="AW1232" s="47"/>
      <c r="AX1232" s="47"/>
      <c r="AY1232" s="47"/>
      <c r="AZ1232" s="47"/>
      <c r="BA1232" s="47"/>
      <c r="BB1232" s="47"/>
      <c r="BC1232" s="47"/>
      <c r="BD1232" s="47"/>
      <c r="BE1232" s="47"/>
      <c r="BF1232" s="47"/>
      <c r="BG1232" s="47"/>
      <c r="BH1232" s="47"/>
      <c r="BI1232" s="47"/>
      <c r="BJ1232" s="47"/>
      <c r="BK1232" s="47"/>
      <c r="BL1232" s="47"/>
      <c r="BM1232" s="47"/>
      <c r="BN1232" s="47"/>
      <c r="BO1232" s="47"/>
      <c r="BP1232" s="47"/>
      <c r="BQ1232" s="47"/>
      <c r="BR1232" s="47"/>
      <c r="BS1232" s="47"/>
      <c r="BT1232" s="47"/>
      <c r="BU1232" s="47"/>
      <c r="BV1232" s="47"/>
      <c r="BW1232" s="47"/>
      <c r="BX1232" s="47"/>
      <c r="BY1232" s="47"/>
      <c r="BZ1232" s="47"/>
      <c r="CA1232" s="47"/>
      <c r="CB1232" s="47"/>
      <c r="CC1232" s="47"/>
      <c r="CD1232" s="47"/>
      <c r="CE1232" s="47"/>
      <c r="CF1232" s="47"/>
      <c r="CG1232" s="47"/>
      <c r="CH1232" s="47"/>
      <c r="CI1232" s="47"/>
      <c r="CJ1232" s="47"/>
      <c r="CK1232" s="47"/>
      <c r="CL1232" s="47"/>
    </row>
    <row r="1233" spans="1:90" ht="14.25">
      <c r="A1233" s="167"/>
      <c r="B1233" s="50"/>
      <c r="C1233" s="50"/>
      <c r="D1233" s="50"/>
      <c r="E1233" s="50"/>
      <c r="F1233" s="50"/>
      <c r="G1233" s="50"/>
      <c r="H1233" s="50"/>
      <c r="I1233" s="50"/>
      <c r="J1233" s="50"/>
      <c r="K1233" s="50"/>
      <c r="L1233" s="50"/>
      <c r="M1233" s="50"/>
      <c r="N1233" s="50"/>
      <c r="O1233" s="50"/>
      <c r="P1233" s="50"/>
      <c r="Q1233" s="50"/>
      <c r="R1233" s="50"/>
      <c r="S1233" s="50"/>
      <c r="T1233" s="50"/>
      <c r="U1233" s="50"/>
      <c r="V1233" s="50"/>
      <c r="W1233" s="50"/>
      <c r="X1233" s="50"/>
      <c r="Y1233" s="50"/>
      <c r="Z1233" s="50"/>
      <c r="AA1233" s="50"/>
      <c r="AB1233" s="50"/>
      <c r="AD1233" s="50"/>
      <c r="AE1233" s="50"/>
      <c r="AF1233" s="50"/>
      <c r="AG1233" s="50"/>
      <c r="AH1233" s="50"/>
      <c r="AI1233" s="50"/>
      <c r="AJ1233" s="50"/>
      <c r="AK1233" s="50"/>
      <c r="AL1233" s="50"/>
      <c r="AM1233" s="50"/>
      <c r="AN1233" s="50"/>
      <c r="AO1233" s="50"/>
      <c r="AP1233" s="50"/>
      <c r="AQ1233" s="47"/>
      <c r="AR1233" s="47"/>
      <c r="AS1233" s="47"/>
      <c r="AT1233" s="47"/>
      <c r="AU1233" s="47"/>
      <c r="AV1233" s="47"/>
      <c r="AW1233" s="47"/>
      <c r="AX1233" s="47"/>
      <c r="AY1233" s="47"/>
      <c r="AZ1233" s="47"/>
      <c r="BA1233" s="47"/>
      <c r="BB1233" s="47"/>
      <c r="BC1233" s="47"/>
      <c r="BD1233" s="47"/>
      <c r="BE1233" s="47"/>
      <c r="BF1233" s="47"/>
      <c r="BG1233" s="47"/>
      <c r="BH1233" s="47"/>
      <c r="BI1233" s="47"/>
      <c r="BJ1233" s="47"/>
      <c r="BK1233" s="47"/>
      <c r="BL1233" s="47"/>
      <c r="BM1233" s="47"/>
      <c r="BN1233" s="47"/>
      <c r="BO1233" s="47"/>
      <c r="BP1233" s="47"/>
      <c r="BQ1233" s="47"/>
      <c r="BR1233" s="47"/>
      <c r="BS1233" s="47"/>
      <c r="BT1233" s="47"/>
      <c r="BU1233" s="47"/>
      <c r="BV1233" s="47"/>
      <c r="BW1233" s="47"/>
      <c r="BX1233" s="47"/>
      <c r="BY1233" s="47"/>
      <c r="BZ1233" s="47"/>
      <c r="CA1233" s="47"/>
      <c r="CB1233" s="47"/>
      <c r="CC1233" s="47"/>
      <c r="CD1233" s="47"/>
      <c r="CE1233" s="47"/>
      <c r="CF1233" s="47"/>
      <c r="CG1233" s="47"/>
      <c r="CH1233" s="47"/>
      <c r="CI1233" s="47"/>
      <c r="CJ1233" s="47"/>
      <c r="CK1233" s="47"/>
      <c r="CL1233" s="47"/>
    </row>
    <row r="1234" spans="1:90" ht="14.25">
      <c r="A1234" s="167"/>
      <c r="B1234" s="50"/>
      <c r="C1234" s="50"/>
      <c r="D1234" s="50"/>
      <c r="E1234" s="50"/>
      <c r="F1234" s="50"/>
      <c r="G1234" s="50"/>
      <c r="H1234" s="50"/>
      <c r="I1234" s="50"/>
      <c r="J1234" s="50"/>
      <c r="K1234" s="50"/>
      <c r="L1234" s="50"/>
      <c r="M1234" s="50"/>
      <c r="N1234" s="50"/>
      <c r="O1234" s="50"/>
      <c r="P1234" s="50"/>
      <c r="Q1234" s="50"/>
      <c r="R1234" s="50"/>
      <c r="S1234" s="50"/>
      <c r="T1234" s="50"/>
      <c r="U1234" s="50"/>
      <c r="V1234" s="50"/>
      <c r="W1234" s="50"/>
      <c r="X1234" s="50"/>
      <c r="Y1234" s="50"/>
      <c r="Z1234" s="50"/>
      <c r="AA1234" s="50"/>
      <c r="AB1234" s="50"/>
      <c r="AD1234" s="50"/>
      <c r="AE1234" s="50"/>
      <c r="AF1234" s="50"/>
      <c r="AG1234" s="50"/>
      <c r="AH1234" s="50"/>
      <c r="AI1234" s="50"/>
      <c r="AJ1234" s="50"/>
      <c r="AK1234" s="50"/>
      <c r="AL1234" s="50"/>
      <c r="AM1234" s="50"/>
      <c r="AN1234" s="50"/>
      <c r="AO1234" s="50"/>
      <c r="AP1234" s="50"/>
      <c r="AQ1234" s="47"/>
      <c r="AR1234" s="47"/>
      <c r="AS1234" s="47"/>
      <c r="AT1234" s="47"/>
      <c r="AU1234" s="47"/>
      <c r="AV1234" s="47"/>
      <c r="AW1234" s="47"/>
      <c r="AX1234" s="47"/>
      <c r="AY1234" s="47"/>
      <c r="AZ1234" s="47"/>
      <c r="BA1234" s="47"/>
      <c r="BB1234" s="47"/>
      <c r="BC1234" s="47"/>
      <c r="BD1234" s="47"/>
      <c r="BE1234" s="47"/>
      <c r="BF1234" s="47"/>
      <c r="BG1234" s="47"/>
      <c r="BH1234" s="47"/>
      <c r="BI1234" s="47"/>
      <c r="BJ1234" s="47"/>
      <c r="BK1234" s="47"/>
      <c r="BL1234" s="47"/>
      <c r="BM1234" s="47"/>
      <c r="BN1234" s="47"/>
      <c r="BO1234" s="47"/>
      <c r="BP1234" s="47"/>
      <c r="BQ1234" s="47"/>
      <c r="BR1234" s="47"/>
      <c r="BS1234" s="47"/>
      <c r="BT1234" s="47"/>
      <c r="BU1234" s="47"/>
      <c r="BV1234" s="47"/>
      <c r="BW1234" s="47"/>
      <c r="BX1234" s="47"/>
      <c r="BY1234" s="47"/>
      <c r="BZ1234" s="47"/>
      <c r="CA1234" s="47"/>
      <c r="CB1234" s="47"/>
      <c r="CC1234" s="47"/>
      <c r="CD1234" s="47"/>
      <c r="CE1234" s="47"/>
      <c r="CF1234" s="47"/>
      <c r="CG1234" s="47"/>
      <c r="CH1234" s="47"/>
      <c r="CI1234" s="47"/>
      <c r="CJ1234" s="47"/>
      <c r="CK1234" s="47"/>
      <c r="CL1234" s="47"/>
    </row>
    <row r="1235" spans="1:90" ht="14.25">
      <c r="A1235" s="167"/>
      <c r="B1235" s="50"/>
      <c r="C1235" s="50"/>
      <c r="D1235" s="50"/>
      <c r="E1235" s="50"/>
      <c r="F1235" s="50"/>
      <c r="G1235" s="50"/>
      <c r="H1235" s="50"/>
      <c r="I1235" s="50"/>
      <c r="J1235" s="50"/>
      <c r="K1235" s="50"/>
      <c r="L1235" s="50"/>
      <c r="M1235" s="50"/>
      <c r="N1235" s="50"/>
      <c r="O1235" s="50"/>
      <c r="P1235" s="50"/>
      <c r="Q1235" s="50"/>
      <c r="R1235" s="50"/>
      <c r="S1235" s="50"/>
      <c r="T1235" s="50"/>
      <c r="U1235" s="50"/>
      <c r="V1235" s="50"/>
      <c r="W1235" s="50"/>
      <c r="X1235" s="50"/>
      <c r="Y1235" s="50"/>
      <c r="Z1235" s="50"/>
      <c r="AA1235" s="50"/>
      <c r="AB1235" s="50"/>
      <c r="AD1235" s="50"/>
      <c r="AE1235" s="50"/>
      <c r="AF1235" s="50"/>
      <c r="AG1235" s="50"/>
      <c r="AH1235" s="50"/>
      <c r="AI1235" s="50"/>
      <c r="AJ1235" s="50"/>
      <c r="AK1235" s="50"/>
      <c r="AL1235" s="50"/>
      <c r="AM1235" s="50"/>
      <c r="AN1235" s="50"/>
      <c r="AO1235" s="50"/>
      <c r="AP1235" s="50"/>
      <c r="AQ1235" s="47"/>
      <c r="AR1235" s="47"/>
      <c r="AS1235" s="47"/>
      <c r="AT1235" s="47"/>
      <c r="AU1235" s="47"/>
      <c r="AV1235" s="47"/>
      <c r="AW1235" s="47"/>
      <c r="AX1235" s="47"/>
      <c r="AY1235" s="47"/>
      <c r="AZ1235" s="47"/>
      <c r="BA1235" s="47"/>
      <c r="BB1235" s="47"/>
      <c r="BC1235" s="47"/>
      <c r="BD1235" s="47"/>
      <c r="BE1235" s="47"/>
      <c r="BF1235" s="47"/>
      <c r="BG1235" s="47"/>
      <c r="BH1235" s="47"/>
      <c r="BI1235" s="47"/>
      <c r="BJ1235" s="47"/>
      <c r="BK1235" s="47"/>
      <c r="BL1235" s="47"/>
      <c r="BM1235" s="47"/>
      <c r="BN1235" s="47"/>
      <c r="BO1235" s="47"/>
      <c r="BP1235" s="47"/>
      <c r="BQ1235" s="47"/>
      <c r="BR1235" s="47"/>
      <c r="BS1235" s="47"/>
      <c r="BT1235" s="47"/>
      <c r="BU1235" s="47"/>
      <c r="BV1235" s="47"/>
      <c r="BW1235" s="47"/>
      <c r="BX1235" s="47"/>
      <c r="BY1235" s="47"/>
      <c r="BZ1235" s="47"/>
      <c r="CA1235" s="47"/>
      <c r="CB1235" s="47"/>
      <c r="CC1235" s="47"/>
      <c r="CD1235" s="47"/>
      <c r="CE1235" s="47"/>
      <c r="CF1235" s="47"/>
      <c r="CG1235" s="47"/>
      <c r="CH1235" s="47"/>
      <c r="CI1235" s="47"/>
      <c r="CJ1235" s="47"/>
      <c r="CK1235" s="47"/>
      <c r="CL1235" s="47"/>
    </row>
    <row r="1236" spans="1:90" ht="14.25">
      <c r="A1236" s="167"/>
      <c r="B1236" s="50"/>
      <c r="C1236" s="50"/>
      <c r="D1236" s="50"/>
      <c r="E1236" s="50"/>
      <c r="F1236" s="50"/>
      <c r="G1236" s="50"/>
      <c r="H1236" s="50"/>
      <c r="I1236" s="50"/>
      <c r="J1236" s="50"/>
      <c r="K1236" s="50"/>
      <c r="L1236" s="50"/>
      <c r="M1236" s="50"/>
      <c r="N1236" s="50"/>
      <c r="O1236" s="50"/>
      <c r="P1236" s="50"/>
      <c r="Q1236" s="50"/>
      <c r="R1236" s="50"/>
      <c r="S1236" s="50"/>
      <c r="T1236" s="50"/>
      <c r="U1236" s="50"/>
      <c r="V1236" s="50"/>
      <c r="W1236" s="50"/>
      <c r="X1236" s="50"/>
      <c r="Y1236" s="50"/>
      <c r="Z1236" s="50"/>
      <c r="AA1236" s="50"/>
      <c r="AB1236" s="50"/>
      <c r="AD1236" s="50"/>
      <c r="AE1236" s="50"/>
      <c r="AF1236" s="50"/>
      <c r="AG1236" s="50"/>
      <c r="AH1236" s="50"/>
      <c r="AI1236" s="50"/>
      <c r="AJ1236" s="50"/>
      <c r="AK1236" s="50"/>
      <c r="AL1236" s="50"/>
      <c r="AM1236" s="50"/>
      <c r="AN1236" s="50"/>
      <c r="AO1236" s="50"/>
      <c r="AP1236" s="50"/>
      <c r="AQ1236" s="47"/>
      <c r="AR1236" s="47"/>
      <c r="AS1236" s="47"/>
      <c r="AT1236" s="47"/>
      <c r="AU1236" s="47"/>
      <c r="AV1236" s="47"/>
      <c r="AW1236" s="47"/>
      <c r="AX1236" s="47"/>
      <c r="AY1236" s="47"/>
      <c r="AZ1236" s="47"/>
      <c r="BA1236" s="47"/>
      <c r="BB1236" s="47"/>
      <c r="BC1236" s="47"/>
      <c r="BD1236" s="47"/>
      <c r="BE1236" s="47"/>
      <c r="BF1236" s="47"/>
      <c r="BG1236" s="47"/>
      <c r="BH1236" s="47"/>
      <c r="BI1236" s="47"/>
      <c r="BJ1236" s="47"/>
      <c r="BK1236" s="47"/>
      <c r="BL1236" s="47"/>
      <c r="BM1236" s="47"/>
      <c r="BN1236" s="47"/>
      <c r="BO1236" s="47"/>
      <c r="BP1236" s="47"/>
      <c r="BQ1236" s="47"/>
      <c r="BR1236" s="47"/>
      <c r="BS1236" s="47"/>
      <c r="BT1236" s="47"/>
      <c r="BU1236" s="47"/>
      <c r="BV1236" s="47"/>
      <c r="BW1236" s="47"/>
      <c r="BX1236" s="47"/>
      <c r="BY1236" s="47"/>
      <c r="BZ1236" s="47"/>
      <c r="CA1236" s="47"/>
      <c r="CB1236" s="47"/>
      <c r="CC1236" s="47"/>
      <c r="CD1236" s="47"/>
      <c r="CE1236" s="47"/>
      <c r="CF1236" s="47"/>
      <c r="CG1236" s="47"/>
      <c r="CH1236" s="47"/>
      <c r="CI1236" s="47"/>
      <c r="CJ1236" s="47"/>
      <c r="CK1236" s="47"/>
      <c r="CL1236" s="47"/>
    </row>
  </sheetData>
  <mergeCells count="12">
    <mergeCell ref="A28:M28"/>
    <mergeCell ref="B29:E29"/>
    <mergeCell ref="A30:M30"/>
    <mergeCell ref="H4:J4"/>
    <mergeCell ref="K4:M4"/>
    <mergeCell ref="A26:M26"/>
    <mergeCell ref="B27:D27"/>
    <mergeCell ref="A1:M1"/>
    <mergeCell ref="A3:M3"/>
    <mergeCell ref="B4:D4"/>
    <mergeCell ref="E4:G4"/>
    <mergeCell ref="A2:M2"/>
  </mergeCells>
  <printOptions headings="1" horizontalCentered="1"/>
  <pageMargins left="0.5" right="0.5" top="1" bottom="1" header="0.22" footer="0.17"/>
  <pageSetup horizontalDpi="600" verticalDpi="600" orientation="landscape" scale="63" r:id="rId1"/>
  <colBreaks count="2" manualBreakCount="2">
    <brk id="22" max="36" man="1"/>
    <brk id="32" max="36" man="1"/>
  </colBreaks>
  <ignoredErrors>
    <ignoredError sqref="K19" formula="1"/>
  </ignoredErrors>
</worksheet>
</file>

<file path=xl/worksheets/sheet10.xml><?xml version="1.0" encoding="utf-8"?>
<worksheet xmlns="http://schemas.openxmlformats.org/spreadsheetml/2006/main" xmlns:r="http://schemas.openxmlformats.org/officeDocument/2006/relationships">
  <sheetPr>
    <tabColor indexed="10"/>
  </sheetPr>
  <dimension ref="A1:R32"/>
  <sheetViews>
    <sheetView zoomScale="75" zoomScaleNormal="75" workbookViewId="0" topLeftCell="F1">
      <selection activeCell="T14" sqref="T14"/>
    </sheetView>
  </sheetViews>
  <sheetFormatPr defaultColWidth="9.140625" defaultRowHeight="12.75"/>
  <cols>
    <col min="1" max="1" width="20.421875" style="4" customWidth="1"/>
    <col min="2" max="2" width="9.28125" style="6" customWidth="1"/>
    <col min="3" max="3" width="10.00390625" style="6" customWidth="1"/>
    <col min="4" max="4" width="14.140625" style="6" customWidth="1"/>
    <col min="5" max="5" width="15.140625" style="6" bestFit="1" customWidth="1"/>
    <col min="6" max="6" width="15.140625" style="6" customWidth="1"/>
    <col min="7" max="7" width="15.140625" style="6" bestFit="1" customWidth="1"/>
    <col min="8" max="8" width="12.00390625" style="6" customWidth="1"/>
    <col min="9" max="9" width="13.421875" style="6" customWidth="1"/>
    <col min="10" max="10" width="9.421875" style="6" bestFit="1" customWidth="1"/>
    <col min="11" max="11" width="17.421875" style="6" customWidth="1"/>
    <col min="12" max="12" width="10.8515625" style="6" customWidth="1"/>
    <col min="13" max="13" width="12.00390625" style="6" bestFit="1" customWidth="1"/>
    <col min="14" max="14" width="7.7109375" style="6" customWidth="1"/>
    <col min="15" max="15" width="10.57421875" style="105" customWidth="1"/>
    <col min="16" max="16" width="13.28125" style="6" customWidth="1"/>
    <col min="17" max="17" width="12.8515625" style="6" customWidth="1"/>
    <col min="18" max="18" width="16.00390625" style="6" customWidth="1"/>
    <col min="19" max="16384" width="9.140625" style="6" customWidth="1"/>
  </cols>
  <sheetData>
    <row r="1" spans="1:18" s="4" customFormat="1" ht="15.75">
      <c r="A1" s="720" t="s">
        <v>140</v>
      </c>
      <c r="B1" s="720"/>
      <c r="C1" s="720"/>
      <c r="D1" s="720"/>
      <c r="E1" s="720"/>
      <c r="F1" s="720"/>
      <c r="G1" s="720"/>
      <c r="H1" s="720"/>
      <c r="I1" s="720"/>
      <c r="J1" s="720"/>
      <c r="K1" s="720"/>
      <c r="L1" s="720"/>
      <c r="M1" s="720"/>
      <c r="N1" s="720"/>
      <c r="O1" s="720"/>
      <c r="P1" s="720"/>
      <c r="Q1" s="720"/>
      <c r="R1" s="720"/>
    </row>
    <row r="2" spans="1:18" s="4" customFormat="1" ht="15.75">
      <c r="A2" s="720" t="s">
        <v>232</v>
      </c>
      <c r="B2" s="720"/>
      <c r="C2" s="720"/>
      <c r="D2" s="720"/>
      <c r="E2" s="720"/>
      <c r="F2" s="720"/>
      <c r="G2" s="720"/>
      <c r="H2" s="720"/>
      <c r="I2" s="720"/>
      <c r="J2" s="720"/>
      <c r="K2" s="720"/>
      <c r="L2" s="720"/>
      <c r="M2" s="720"/>
      <c r="N2" s="720"/>
      <c r="O2" s="720"/>
      <c r="P2" s="720"/>
      <c r="Q2" s="720"/>
      <c r="R2" s="720"/>
    </row>
    <row r="3" spans="1:18" s="4" customFormat="1" ht="15.75">
      <c r="A3" s="721" t="s">
        <v>337</v>
      </c>
      <c r="B3" s="721"/>
      <c r="C3" s="721"/>
      <c r="D3" s="721"/>
      <c r="E3" s="721"/>
      <c r="F3" s="721"/>
      <c r="G3" s="721"/>
      <c r="H3" s="721"/>
      <c r="I3" s="721"/>
      <c r="J3" s="721"/>
      <c r="K3" s="721"/>
      <c r="L3" s="721"/>
      <c r="M3" s="721"/>
      <c r="N3" s="721"/>
      <c r="O3" s="721"/>
      <c r="P3" s="721"/>
      <c r="Q3" s="721"/>
      <c r="R3" s="721"/>
    </row>
    <row r="4" spans="1:18" ht="17.25" customHeight="1">
      <c r="A4" s="661">
        <v>2009</v>
      </c>
      <c r="B4" s="719" t="s">
        <v>49</v>
      </c>
      <c r="C4" s="719"/>
      <c r="D4" s="719"/>
      <c r="E4" s="719"/>
      <c r="F4" s="719"/>
      <c r="G4" s="719"/>
      <c r="H4" s="719"/>
      <c r="I4" s="719"/>
      <c r="J4" s="719"/>
      <c r="K4" s="719"/>
      <c r="L4" s="719"/>
      <c r="M4" s="716" t="s">
        <v>50</v>
      </c>
      <c r="N4" s="722" t="s">
        <v>51</v>
      </c>
      <c r="O4" s="722"/>
      <c r="P4" s="716" t="s">
        <v>52</v>
      </c>
      <c r="Q4" s="716" t="s">
        <v>53</v>
      </c>
      <c r="R4" s="716" t="s">
        <v>156</v>
      </c>
    </row>
    <row r="5" spans="1:18" ht="15" customHeight="1">
      <c r="A5" s="661"/>
      <c r="B5" s="719" t="s">
        <v>54</v>
      </c>
      <c r="C5" s="719"/>
      <c r="D5" s="719"/>
      <c r="E5" s="719"/>
      <c r="F5" s="719"/>
      <c r="G5" s="719"/>
      <c r="H5" s="716" t="s">
        <v>55</v>
      </c>
      <c r="I5" s="716" t="s">
        <v>157</v>
      </c>
      <c r="J5" s="716" t="s">
        <v>158</v>
      </c>
      <c r="K5" s="716" t="s">
        <v>56</v>
      </c>
      <c r="L5" s="716" t="s">
        <v>159</v>
      </c>
      <c r="M5" s="717"/>
      <c r="N5" s="712" t="s">
        <v>160</v>
      </c>
      <c r="O5" s="712" t="s">
        <v>161</v>
      </c>
      <c r="P5" s="717"/>
      <c r="Q5" s="717"/>
      <c r="R5" s="717"/>
    </row>
    <row r="6" spans="1:18" ht="30.75">
      <c r="A6" s="661"/>
      <c r="B6" s="8" t="s">
        <v>162</v>
      </c>
      <c r="C6" s="8" t="s">
        <v>163</v>
      </c>
      <c r="D6" s="8" t="s">
        <v>164</v>
      </c>
      <c r="E6" s="8" t="s">
        <v>165</v>
      </c>
      <c r="F6" s="8" t="s">
        <v>78</v>
      </c>
      <c r="G6" s="8" t="s">
        <v>166</v>
      </c>
      <c r="H6" s="718"/>
      <c r="I6" s="718"/>
      <c r="J6" s="718"/>
      <c r="K6" s="718"/>
      <c r="L6" s="718"/>
      <c r="M6" s="718"/>
      <c r="N6" s="713"/>
      <c r="O6" s="713"/>
      <c r="P6" s="718"/>
      <c r="Q6" s="718"/>
      <c r="R6" s="718"/>
    </row>
    <row r="7" spans="1:18" ht="15">
      <c r="A7" s="116" t="s">
        <v>141</v>
      </c>
      <c r="B7" s="9"/>
      <c r="C7" s="9"/>
      <c r="D7" s="9"/>
      <c r="E7" s="9"/>
      <c r="F7" s="9"/>
      <c r="G7" s="9"/>
      <c r="H7" s="9">
        <v>499</v>
      </c>
      <c r="I7" s="9">
        <v>5399</v>
      </c>
      <c r="J7" s="10">
        <f>SUM(G7:I7)</f>
        <v>5898</v>
      </c>
      <c r="K7" s="9">
        <v>7736</v>
      </c>
      <c r="L7" s="9">
        <f>SUM(J7:K7)</f>
        <v>13634</v>
      </c>
      <c r="M7" s="10">
        <v>5268</v>
      </c>
      <c r="N7" s="11">
        <f>L7-M7</f>
        <v>8366</v>
      </c>
      <c r="O7" s="11">
        <f>N7-K7</f>
        <v>630</v>
      </c>
      <c r="P7" s="10">
        <v>241826</v>
      </c>
      <c r="Q7" s="10">
        <v>335680</v>
      </c>
      <c r="R7" s="407">
        <f>P7/Q7</f>
        <v>0.7204063393708293</v>
      </c>
    </row>
    <row r="8" spans="1:18" ht="15">
      <c r="A8" s="116" t="s">
        <v>142</v>
      </c>
      <c r="B8" s="9"/>
      <c r="C8" s="9"/>
      <c r="D8" s="9"/>
      <c r="E8" s="9"/>
      <c r="F8" s="9"/>
      <c r="G8" s="9"/>
      <c r="H8" s="9">
        <v>312</v>
      </c>
      <c r="I8" s="9">
        <v>6190</v>
      </c>
      <c r="J8" s="10">
        <f>SUM(G8:I8)</f>
        <v>6502</v>
      </c>
      <c r="K8" s="9">
        <v>7218</v>
      </c>
      <c r="L8" s="9">
        <f>SUM(J8:K8)</f>
        <v>13720</v>
      </c>
      <c r="M8" s="10">
        <v>5132</v>
      </c>
      <c r="N8" s="11">
        <f>L8-M8</f>
        <v>8588</v>
      </c>
      <c r="O8" s="11">
        <f>N8-K8</f>
        <v>1370</v>
      </c>
      <c r="P8" s="10">
        <v>243196</v>
      </c>
      <c r="Q8" s="10">
        <v>335680</v>
      </c>
      <c r="R8" s="407">
        <f>P8/Q8</f>
        <v>0.7244876072449953</v>
      </c>
    </row>
    <row r="9" spans="1:18" ht="15">
      <c r="A9" s="116" t="s">
        <v>143</v>
      </c>
      <c r="B9" s="10"/>
      <c r="C9" s="10"/>
      <c r="D9" s="10"/>
      <c r="E9" s="10"/>
      <c r="F9" s="10"/>
      <c r="G9" s="9"/>
      <c r="H9" s="10">
        <v>324</v>
      </c>
      <c r="I9" s="9">
        <v>7501</v>
      </c>
      <c r="J9" s="10">
        <f>SUM(G9:I9)</f>
        <v>7825</v>
      </c>
      <c r="K9" s="10">
        <v>5010</v>
      </c>
      <c r="L9" s="9">
        <f>SUM(J9:K9)</f>
        <v>12835</v>
      </c>
      <c r="M9" s="10">
        <v>4985</v>
      </c>
      <c r="N9" s="11">
        <f>L9-M9</f>
        <v>7850</v>
      </c>
      <c r="O9" s="11">
        <f>N9-K9</f>
        <v>2840</v>
      </c>
      <c r="P9" s="10">
        <v>246036</v>
      </c>
      <c r="Q9" s="10">
        <v>335680</v>
      </c>
      <c r="R9" s="407">
        <f>P9/Q9</f>
        <v>0.7329480457578647</v>
      </c>
    </row>
    <row r="10" spans="1:18" ht="15">
      <c r="A10" s="116" t="s">
        <v>144</v>
      </c>
      <c r="B10" s="10">
        <v>0</v>
      </c>
      <c r="C10" s="10">
        <v>325</v>
      </c>
      <c r="D10" s="10">
        <v>7</v>
      </c>
      <c r="E10" s="10">
        <v>0</v>
      </c>
      <c r="F10" s="10">
        <v>0</v>
      </c>
      <c r="G10" s="10">
        <v>332</v>
      </c>
      <c r="H10" s="10">
        <v>592</v>
      </c>
      <c r="I10" s="10">
        <v>6669</v>
      </c>
      <c r="J10" s="10">
        <v>7593</v>
      </c>
      <c r="K10" s="10">
        <v>6358</v>
      </c>
      <c r="L10" s="10">
        <v>13951</v>
      </c>
      <c r="M10" s="10">
        <v>4772</v>
      </c>
      <c r="N10" s="10">
        <v>9179</v>
      </c>
      <c r="O10" s="10">
        <v>2821</v>
      </c>
      <c r="P10" s="10">
        <v>248857</v>
      </c>
      <c r="Q10" s="10">
        <v>335680</v>
      </c>
      <c r="R10" s="407">
        <v>0.7413518827454719</v>
      </c>
    </row>
    <row r="11" spans="1:18" ht="15">
      <c r="A11" s="116" t="s">
        <v>145</v>
      </c>
      <c r="B11" s="10">
        <v>0</v>
      </c>
      <c r="C11" s="10">
        <v>276</v>
      </c>
      <c r="D11" s="10">
        <v>3</v>
      </c>
      <c r="E11" s="10">
        <v>0</v>
      </c>
      <c r="F11" s="10">
        <v>0</v>
      </c>
      <c r="G11" s="9">
        <v>279</v>
      </c>
      <c r="H11" s="10">
        <v>479</v>
      </c>
      <c r="I11" s="9">
        <v>6693</v>
      </c>
      <c r="J11" s="10">
        <v>7451</v>
      </c>
      <c r="K11" s="10">
        <v>6950</v>
      </c>
      <c r="L11" s="9">
        <v>14401</v>
      </c>
      <c r="M11" s="10">
        <v>4281</v>
      </c>
      <c r="N11" s="11">
        <v>10120</v>
      </c>
      <c r="O11" s="11">
        <v>3170</v>
      </c>
      <c r="P11" s="10">
        <v>252027</v>
      </c>
      <c r="Q11" s="10">
        <v>336057.989581</v>
      </c>
      <c r="R11" s="407">
        <v>0.7499509245836692</v>
      </c>
    </row>
    <row r="12" spans="1:18" ht="15">
      <c r="A12" s="116" t="s">
        <v>146</v>
      </c>
      <c r="B12" s="10">
        <v>0</v>
      </c>
      <c r="C12" s="10">
        <v>165</v>
      </c>
      <c r="D12" s="10">
        <v>2</v>
      </c>
      <c r="E12" s="10">
        <v>0</v>
      </c>
      <c r="F12" s="10">
        <v>0</v>
      </c>
      <c r="G12" s="10">
        <f>SUM(B12:F12)</f>
        <v>167</v>
      </c>
      <c r="H12" s="10">
        <v>416</v>
      </c>
      <c r="I12" s="10">
        <f>J12-(H12+G12)</f>
        <v>6844</v>
      </c>
      <c r="J12" s="10">
        <v>7427</v>
      </c>
      <c r="K12" s="10">
        <v>7309</v>
      </c>
      <c r="L12" s="10">
        <f>SUM(J12:K12)</f>
        <v>14736</v>
      </c>
      <c r="M12" s="10">
        <f>J12-(P12-P11)</f>
        <v>6231</v>
      </c>
      <c r="N12" s="10">
        <f>L12-M12</f>
        <v>8505</v>
      </c>
      <c r="O12" s="10">
        <f>N12-K12</f>
        <v>1196</v>
      </c>
      <c r="P12" s="10">
        <v>253223</v>
      </c>
      <c r="Q12" s="10">
        <v>336057.989581</v>
      </c>
      <c r="R12" s="407">
        <f>P12/Q12</f>
        <v>0.7535098341679679</v>
      </c>
    </row>
    <row r="13" spans="1:18" ht="15">
      <c r="A13" s="116" t="s">
        <v>147</v>
      </c>
      <c r="B13" s="10"/>
      <c r="C13" s="10"/>
      <c r="D13" s="10"/>
      <c r="E13" s="10"/>
      <c r="F13" s="10"/>
      <c r="G13" s="10"/>
      <c r="H13" s="10"/>
      <c r="I13" s="9"/>
      <c r="J13" s="10"/>
      <c r="K13" s="10"/>
      <c r="L13" s="9"/>
      <c r="M13" s="10"/>
      <c r="N13" s="11"/>
      <c r="O13" s="11"/>
      <c r="P13" s="10"/>
      <c r="Q13" s="10"/>
      <c r="R13" s="407"/>
    </row>
    <row r="14" spans="1:18" ht="15">
      <c r="A14" s="116" t="s">
        <v>148</v>
      </c>
      <c r="B14" s="10"/>
      <c r="C14" s="10"/>
      <c r="D14" s="10"/>
      <c r="E14" s="10"/>
      <c r="F14" s="10"/>
      <c r="G14" s="10"/>
      <c r="H14" s="10"/>
      <c r="I14" s="9"/>
      <c r="J14" s="10"/>
      <c r="K14" s="10"/>
      <c r="L14" s="9"/>
      <c r="M14" s="10"/>
      <c r="N14" s="11"/>
      <c r="O14" s="11"/>
      <c r="P14" s="10"/>
      <c r="Q14" s="10"/>
      <c r="R14" s="407"/>
    </row>
    <row r="15" spans="1:18" ht="15">
      <c r="A15" s="116" t="s">
        <v>149</v>
      </c>
      <c r="B15" s="10"/>
      <c r="C15" s="10"/>
      <c r="D15" s="10"/>
      <c r="E15" s="10"/>
      <c r="F15" s="10"/>
      <c r="G15" s="10"/>
      <c r="H15" s="10"/>
      <c r="I15" s="9"/>
      <c r="J15" s="10"/>
      <c r="K15" s="10"/>
      <c r="L15" s="9"/>
      <c r="M15" s="10"/>
      <c r="N15" s="11"/>
      <c r="O15" s="11"/>
      <c r="P15" s="10"/>
      <c r="Q15" s="10"/>
      <c r="R15" s="407"/>
    </row>
    <row r="16" spans="1:18" ht="15">
      <c r="A16" s="116" t="s">
        <v>150</v>
      </c>
      <c r="B16" s="10"/>
      <c r="C16" s="10"/>
      <c r="D16" s="10"/>
      <c r="E16" s="10"/>
      <c r="F16" s="10"/>
      <c r="G16" s="10"/>
      <c r="H16" s="10"/>
      <c r="I16" s="10"/>
      <c r="J16" s="10"/>
      <c r="K16" s="10"/>
      <c r="L16" s="9"/>
      <c r="M16" s="10"/>
      <c r="N16" s="11"/>
      <c r="O16" s="11"/>
      <c r="P16" s="10"/>
      <c r="Q16" s="10"/>
      <c r="R16" s="407"/>
    </row>
    <row r="17" spans="1:18" ht="15">
      <c r="A17" s="116" t="s">
        <v>151</v>
      </c>
      <c r="B17" s="10"/>
      <c r="C17" s="10"/>
      <c r="D17" s="10"/>
      <c r="E17" s="10"/>
      <c r="F17" s="10"/>
      <c r="G17" s="10"/>
      <c r="H17" s="10"/>
      <c r="I17" s="10"/>
      <c r="J17" s="10"/>
      <c r="K17" s="10"/>
      <c r="L17" s="9"/>
      <c r="M17" s="10"/>
      <c r="N17" s="11"/>
      <c r="O17" s="11"/>
      <c r="P17" s="10"/>
      <c r="Q17" s="10"/>
      <c r="R17" s="407"/>
    </row>
    <row r="18" spans="1:18" ht="15">
      <c r="A18" s="116" t="s">
        <v>152</v>
      </c>
      <c r="B18" s="10"/>
      <c r="C18" s="10"/>
      <c r="D18" s="10"/>
      <c r="E18" s="10"/>
      <c r="F18" s="10"/>
      <c r="G18" s="10"/>
      <c r="H18" s="10"/>
      <c r="I18" s="10"/>
      <c r="J18" s="10"/>
      <c r="K18" s="10"/>
      <c r="L18" s="9"/>
      <c r="M18" s="10"/>
      <c r="N18" s="11"/>
      <c r="O18" s="11"/>
      <c r="P18" s="10"/>
      <c r="Q18" s="10"/>
      <c r="R18" s="407"/>
    </row>
    <row r="19" spans="1:18" s="4" customFormat="1" ht="15">
      <c r="A19" s="7" t="s">
        <v>57</v>
      </c>
      <c r="B19" s="12"/>
      <c r="C19" s="12"/>
      <c r="D19" s="12"/>
      <c r="E19" s="12"/>
      <c r="F19" s="12"/>
      <c r="G19" s="12"/>
      <c r="H19" s="12">
        <f>SUM(H7:H18)</f>
        <v>2622</v>
      </c>
      <c r="I19" s="12">
        <f aca="true" t="shared" si="0" ref="I19:O19">SUM(I7:I18)</f>
        <v>39296</v>
      </c>
      <c r="J19" s="12">
        <f t="shared" si="0"/>
        <v>42696</v>
      </c>
      <c r="K19" s="12">
        <f t="shared" si="0"/>
        <v>40581</v>
      </c>
      <c r="L19" s="12">
        <f t="shared" si="0"/>
        <v>83277</v>
      </c>
      <c r="M19" s="12">
        <f t="shared" si="0"/>
        <v>30669</v>
      </c>
      <c r="N19" s="12">
        <f t="shared" si="0"/>
        <v>52608</v>
      </c>
      <c r="O19" s="12">
        <f t="shared" si="0"/>
        <v>12027</v>
      </c>
      <c r="P19" s="92"/>
      <c r="Q19" s="92"/>
      <c r="R19" s="92"/>
    </row>
    <row r="20" spans="1:18" ht="15">
      <c r="A20" s="13"/>
      <c r="B20" s="14"/>
      <c r="C20" s="14"/>
      <c r="D20" s="14"/>
      <c r="E20" s="14"/>
      <c r="F20" s="14"/>
      <c r="G20" s="14"/>
      <c r="H20" s="14"/>
      <c r="I20" s="14"/>
      <c r="J20" s="14"/>
      <c r="K20" s="14"/>
      <c r="L20" s="14"/>
      <c r="M20" s="14"/>
      <c r="N20" s="14"/>
      <c r="O20" s="15"/>
      <c r="P20" s="16"/>
      <c r="Q20" s="16"/>
      <c r="R20" s="16"/>
    </row>
    <row r="21" ht="16.5">
      <c r="A21" s="117" t="s">
        <v>167</v>
      </c>
    </row>
    <row r="22" ht="16.5">
      <c r="A22" s="117" t="s">
        <v>168</v>
      </c>
    </row>
    <row r="23" ht="16.5">
      <c r="A23" s="117" t="s">
        <v>169</v>
      </c>
    </row>
    <row r="24" spans="1:17" ht="26.25" customHeight="1">
      <c r="A24" s="714" t="s">
        <v>178</v>
      </c>
      <c r="B24" s="715"/>
      <c r="C24" s="715"/>
      <c r="D24" s="715"/>
      <c r="E24" s="715"/>
      <c r="F24" s="715"/>
      <c r="G24" s="715"/>
      <c r="H24" s="715"/>
      <c r="I24" s="715"/>
      <c r="J24" s="715"/>
      <c r="K24" s="715"/>
      <c r="L24" s="715"/>
      <c r="M24" s="715"/>
      <c r="N24" s="715"/>
      <c r="O24" s="715"/>
      <c r="P24" s="715"/>
      <c r="Q24" s="715"/>
    </row>
    <row r="25" ht="16.5">
      <c r="A25" s="117" t="s">
        <v>170</v>
      </c>
    </row>
    <row r="26" spans="1:9" ht="14.25">
      <c r="A26" s="639" t="s">
        <v>278</v>
      </c>
      <c r="B26" s="639"/>
      <c r="C26" s="639"/>
      <c r="D26" s="639"/>
      <c r="E26" s="639"/>
      <c r="F26" s="639"/>
      <c r="G26" s="639"/>
      <c r="H26" s="639"/>
      <c r="I26" s="639"/>
    </row>
    <row r="27" ht="14.25">
      <c r="A27" s="278"/>
    </row>
    <row r="28" ht="15.75">
      <c r="A28" s="283"/>
    </row>
    <row r="30" ht="15">
      <c r="A30" s="323"/>
    </row>
    <row r="31" ht="14.25">
      <c r="A31" s="278"/>
    </row>
    <row r="32" ht="14.25">
      <c r="A32" s="278"/>
    </row>
  </sheetData>
  <mergeCells count="20">
    <mergeCell ref="A2:R2"/>
    <mergeCell ref="A1:R1"/>
    <mergeCell ref="A3:R3"/>
    <mergeCell ref="B4:L4"/>
    <mergeCell ref="M4:M6"/>
    <mergeCell ref="N4:O4"/>
    <mergeCell ref="P4:P6"/>
    <mergeCell ref="Q4:Q6"/>
    <mergeCell ref="I5:I6"/>
    <mergeCell ref="J5:J6"/>
    <mergeCell ref="R4:R6"/>
    <mergeCell ref="B5:G5"/>
    <mergeCell ref="N5:N6"/>
    <mergeCell ref="H5:H6"/>
    <mergeCell ref="K5:K6"/>
    <mergeCell ref="L5:L6"/>
    <mergeCell ref="A26:I26"/>
    <mergeCell ref="O5:O6"/>
    <mergeCell ref="A24:Q24"/>
    <mergeCell ref="A4:A6"/>
  </mergeCells>
  <printOptions headings="1" horizontalCentered="1"/>
  <pageMargins left="0.5" right="0.5" top="1" bottom="1" header="0.5" footer="0.5"/>
  <pageSetup horizontalDpi="600" verticalDpi="600" orientation="landscape" scale="50" r:id="rId1"/>
</worksheet>
</file>

<file path=xl/worksheets/sheet11.xml><?xml version="1.0" encoding="utf-8"?>
<worksheet xmlns="http://schemas.openxmlformats.org/spreadsheetml/2006/main" xmlns:r="http://schemas.openxmlformats.org/officeDocument/2006/relationships">
  <sheetPr>
    <tabColor indexed="10"/>
    <pageSetUpPr fitToPage="1"/>
  </sheetPr>
  <dimension ref="A1:I24"/>
  <sheetViews>
    <sheetView zoomScale="75" zoomScaleNormal="75" workbookViewId="0" topLeftCell="A1">
      <selection activeCell="K16" sqref="K16"/>
    </sheetView>
  </sheetViews>
  <sheetFormatPr defaultColWidth="9.140625" defaultRowHeight="12.75"/>
  <cols>
    <col min="1" max="1" width="19.421875" style="26" customWidth="1"/>
    <col min="2" max="3" width="14.7109375" style="28" customWidth="1"/>
    <col min="4" max="4" width="14.7109375" style="5" customWidth="1"/>
    <col min="5" max="7" width="14.7109375" style="28" customWidth="1"/>
    <col min="8" max="9" width="14.7109375" style="5" customWidth="1"/>
    <col min="10" max="16384" width="9.140625" style="5" customWidth="1"/>
  </cols>
  <sheetData>
    <row r="1" spans="1:9" s="26" customFormat="1" ht="15.75">
      <c r="A1" s="723" t="s">
        <v>131</v>
      </c>
      <c r="B1" s="724"/>
      <c r="C1" s="724"/>
      <c r="D1" s="724"/>
      <c r="E1" s="724"/>
      <c r="F1" s="724"/>
      <c r="G1" s="724"/>
      <c r="H1" s="724"/>
      <c r="I1" s="724"/>
    </row>
    <row r="2" spans="1:9" s="26" customFormat="1" ht="15.75">
      <c r="A2" s="408" t="s">
        <v>248</v>
      </c>
      <c r="B2" s="409"/>
      <c r="C2" s="409"/>
      <c r="D2" s="409"/>
      <c r="E2" s="409"/>
      <c r="F2" s="409"/>
      <c r="G2" s="409"/>
      <c r="H2" s="409"/>
      <c r="I2" s="409"/>
    </row>
    <row r="3" spans="1:9" s="106" customFormat="1" ht="16.5" thickBot="1">
      <c r="A3" s="725" t="s">
        <v>337</v>
      </c>
      <c r="B3" s="725"/>
      <c r="C3" s="725"/>
      <c r="D3" s="725"/>
      <c r="E3" s="725"/>
      <c r="F3" s="725"/>
      <c r="G3" s="725"/>
      <c r="H3" s="725"/>
      <c r="I3" s="725"/>
    </row>
    <row r="4" spans="1:9" s="22" customFormat="1" ht="88.5" customHeight="1">
      <c r="A4" s="104">
        <v>2009</v>
      </c>
      <c r="B4" s="107" t="s">
        <v>58</v>
      </c>
      <c r="C4" s="107" t="s">
        <v>59</v>
      </c>
      <c r="D4" s="108" t="s">
        <v>60</v>
      </c>
      <c r="E4" s="107" t="s">
        <v>61</v>
      </c>
      <c r="F4" s="107" t="s">
        <v>62</v>
      </c>
      <c r="G4" s="107" t="s">
        <v>63</v>
      </c>
      <c r="H4" s="108" t="s">
        <v>153</v>
      </c>
      <c r="I4" s="109" t="s">
        <v>64</v>
      </c>
    </row>
    <row r="5" spans="1:9" ht="15">
      <c r="A5" s="23" t="s">
        <v>141</v>
      </c>
      <c r="B5" s="417">
        <v>241826</v>
      </c>
      <c r="C5" s="418">
        <v>203</v>
      </c>
      <c r="D5" s="524">
        <v>0.0008394465442094729</v>
      </c>
      <c r="E5" s="418">
        <v>125</v>
      </c>
      <c r="F5" s="418">
        <v>17</v>
      </c>
      <c r="G5" s="418">
        <v>142</v>
      </c>
      <c r="H5" s="524">
        <v>0.6995073891625616</v>
      </c>
      <c r="I5" s="529">
        <v>0.0005871990604815032</v>
      </c>
    </row>
    <row r="6" spans="1:9" ht="15">
      <c r="A6" s="25" t="s">
        <v>142</v>
      </c>
      <c r="B6" s="417">
        <v>243196</v>
      </c>
      <c r="C6" s="417">
        <v>403</v>
      </c>
      <c r="D6" s="524">
        <v>0.0016570996233490683</v>
      </c>
      <c r="E6" s="418">
        <v>228</v>
      </c>
      <c r="F6" s="418">
        <v>23</v>
      </c>
      <c r="G6" s="418">
        <v>251</v>
      </c>
      <c r="H6" s="524">
        <v>0.6228287841191067</v>
      </c>
      <c r="I6" s="529">
        <v>0.0010320893435747298</v>
      </c>
    </row>
    <row r="7" spans="1:9" ht="15">
      <c r="A7" s="23" t="s">
        <v>143</v>
      </c>
      <c r="B7" s="417">
        <v>246036</v>
      </c>
      <c r="C7" s="417">
        <v>536</v>
      </c>
      <c r="D7" s="524">
        <v>0.0021785429774504542</v>
      </c>
      <c r="E7" s="417">
        <v>342</v>
      </c>
      <c r="F7" s="417">
        <v>22</v>
      </c>
      <c r="G7" s="418">
        <v>364</v>
      </c>
      <c r="H7" s="524">
        <v>0.6791044776119403</v>
      </c>
      <c r="I7" s="529">
        <v>0.0014794582906566519</v>
      </c>
    </row>
    <row r="8" spans="1:9" ht="15">
      <c r="A8" s="25" t="s">
        <v>144</v>
      </c>
      <c r="B8" s="418">
        <v>248857</v>
      </c>
      <c r="C8" s="588">
        <v>533</v>
      </c>
      <c r="D8" s="589">
        <f>C8/B8</f>
        <v>0.002141792274277999</v>
      </c>
      <c r="E8" s="588">
        <v>299</v>
      </c>
      <c r="F8" s="588">
        <v>29</v>
      </c>
      <c r="G8" s="418">
        <f>SUM(E8:F8)</f>
        <v>328</v>
      </c>
      <c r="H8" s="524">
        <f>G8/C8</f>
        <v>0.6153846153846154</v>
      </c>
      <c r="I8" s="530">
        <f>G8/B8</f>
        <v>0.0013180260149403072</v>
      </c>
    </row>
    <row r="9" spans="1:9" ht="15">
      <c r="A9" s="23" t="s">
        <v>145</v>
      </c>
      <c r="B9" s="417">
        <v>252027</v>
      </c>
      <c r="C9" s="417">
        <v>188</v>
      </c>
      <c r="D9" s="589">
        <f>C9/B9</f>
        <v>0.0007459518226221794</v>
      </c>
      <c r="E9" s="417">
        <v>19</v>
      </c>
      <c r="F9" s="417">
        <v>9</v>
      </c>
      <c r="G9" s="418">
        <f>SUM(E9:F9)</f>
        <v>28</v>
      </c>
      <c r="H9" s="524">
        <f>G9/C9</f>
        <v>0.14893617021276595</v>
      </c>
      <c r="I9" s="530">
        <f>G9/B9</f>
        <v>0.00011109920762457991</v>
      </c>
    </row>
    <row r="10" spans="1:9" ht="15">
      <c r="A10" s="25" t="s">
        <v>146</v>
      </c>
      <c r="B10" s="417">
        <v>253223</v>
      </c>
      <c r="C10" s="417">
        <v>561</v>
      </c>
      <c r="D10" s="589">
        <f>C10/B10</f>
        <v>0.0022154385660070374</v>
      </c>
      <c r="E10" s="417">
        <v>0</v>
      </c>
      <c r="F10" s="417">
        <v>0</v>
      </c>
      <c r="G10" s="418">
        <v>2</v>
      </c>
      <c r="H10" s="524">
        <f>G10/C10</f>
        <v>0.0035650623885918</v>
      </c>
      <c r="I10" s="530">
        <f>G10/B10</f>
        <v>7.89817670590744E-06</v>
      </c>
    </row>
    <row r="11" spans="1:9" ht="15">
      <c r="A11" s="23" t="s">
        <v>147</v>
      </c>
      <c r="B11" s="10"/>
      <c r="C11" s="10"/>
      <c r="D11" s="37"/>
      <c r="E11" s="10"/>
      <c r="F11" s="10"/>
      <c r="G11" s="24"/>
      <c r="H11" s="36"/>
      <c r="I11" s="110"/>
    </row>
    <row r="12" spans="1:9" ht="15">
      <c r="A12" s="25" t="s">
        <v>148</v>
      </c>
      <c r="B12" s="10"/>
      <c r="C12" s="10"/>
      <c r="D12" s="37"/>
      <c r="E12" s="10"/>
      <c r="F12" s="10"/>
      <c r="G12" s="24"/>
      <c r="H12" s="36"/>
      <c r="I12" s="110"/>
    </row>
    <row r="13" spans="1:9" ht="15">
      <c r="A13" s="23" t="s">
        <v>149</v>
      </c>
      <c r="B13" s="10"/>
      <c r="C13" s="10"/>
      <c r="D13" s="37"/>
      <c r="E13" s="10"/>
      <c r="F13" s="10"/>
      <c r="G13" s="10"/>
      <c r="H13" s="36"/>
      <c r="I13" s="111"/>
    </row>
    <row r="14" spans="1:9" ht="15">
      <c r="A14" s="25" t="s">
        <v>150</v>
      </c>
      <c r="B14" s="10"/>
      <c r="C14" s="10"/>
      <c r="D14" s="37"/>
      <c r="E14" s="10"/>
      <c r="F14" s="10"/>
      <c r="G14" s="10"/>
      <c r="H14" s="36"/>
      <c r="I14" s="111"/>
    </row>
    <row r="15" spans="1:9" ht="15">
      <c r="A15" s="23" t="s">
        <v>151</v>
      </c>
      <c r="B15" s="10"/>
      <c r="C15" s="10"/>
      <c r="D15" s="37"/>
      <c r="E15" s="10"/>
      <c r="F15" s="10"/>
      <c r="G15" s="10"/>
      <c r="H15" s="37"/>
      <c r="I15" s="110"/>
    </row>
    <row r="16" spans="1:9" ht="15">
      <c r="A16" s="25" t="s">
        <v>152</v>
      </c>
      <c r="B16" s="10"/>
      <c r="C16" s="10"/>
      <c r="D16" s="37"/>
      <c r="E16" s="10"/>
      <c r="F16" s="10"/>
      <c r="G16" s="10"/>
      <c r="H16" s="37"/>
      <c r="I16" s="110"/>
    </row>
    <row r="17" spans="1:9" s="26" customFormat="1" ht="15.75" thickBot="1">
      <c r="A17" s="112" t="s">
        <v>57</v>
      </c>
      <c r="B17" s="113"/>
      <c r="C17" s="113">
        <f>SUM(C5:C16)</f>
        <v>2424</v>
      </c>
      <c r="D17" s="114"/>
      <c r="E17" s="113">
        <f>SUM(E5:E16)</f>
        <v>1013</v>
      </c>
      <c r="F17" s="113">
        <f>SUM(F5:F16)</f>
        <v>100</v>
      </c>
      <c r="G17" s="113">
        <f>SUM(G5:G16)</f>
        <v>1115</v>
      </c>
      <c r="H17" s="114">
        <f>G17/C17</f>
        <v>0.459983498349835</v>
      </c>
      <c r="I17" s="115"/>
    </row>
    <row r="18" spans="2:9" ht="15">
      <c r="B18" s="27"/>
      <c r="C18" s="27"/>
      <c r="D18" s="1"/>
      <c r="E18" s="27"/>
      <c r="F18" s="27"/>
      <c r="G18" s="27"/>
      <c r="H18" s="1"/>
      <c r="I18" s="1"/>
    </row>
    <row r="19" spans="1:9" ht="30" customHeight="1">
      <c r="A19" s="726" t="s">
        <v>249</v>
      </c>
      <c r="B19" s="727"/>
      <c r="C19" s="727"/>
      <c r="D19" s="727"/>
      <c r="E19" s="727"/>
      <c r="F19" s="727"/>
      <c r="G19" s="727"/>
      <c r="H19" s="727"/>
      <c r="I19" s="727"/>
    </row>
    <row r="20" spans="1:9" ht="21.75" customHeight="1">
      <c r="A20" s="728" t="s">
        <v>278</v>
      </c>
      <c r="B20" s="728"/>
      <c r="C20" s="728"/>
      <c r="D20" s="728"/>
      <c r="E20" s="728"/>
      <c r="F20" s="728"/>
      <c r="G20" s="728"/>
      <c r="H20" s="728"/>
      <c r="I20" s="728"/>
    </row>
    <row r="21" spans="2:9" ht="15">
      <c r="B21" s="27"/>
      <c r="C21" s="27"/>
      <c r="D21" s="1"/>
      <c r="E21" s="27"/>
      <c r="F21" s="27"/>
      <c r="G21" s="27"/>
      <c r="H21" s="1"/>
      <c r="I21" s="1"/>
    </row>
    <row r="22" spans="1:9" ht="14.25">
      <c r="A22" s="279"/>
      <c r="B22" s="27"/>
      <c r="C22" s="27"/>
      <c r="D22" s="1"/>
      <c r="E22" s="27"/>
      <c r="F22" s="27"/>
      <c r="G22" s="27"/>
      <c r="H22" s="1"/>
      <c r="I22" s="1"/>
    </row>
    <row r="23" spans="1:9" ht="15.75">
      <c r="A23" s="283"/>
      <c r="B23" s="27"/>
      <c r="C23" s="27"/>
      <c r="D23" s="1"/>
      <c r="E23" s="27"/>
      <c r="F23" s="27"/>
      <c r="G23" s="27"/>
      <c r="H23" s="1"/>
      <c r="I23" s="1"/>
    </row>
    <row r="24" spans="2:9" ht="15">
      <c r="B24" s="27"/>
      <c r="C24" s="27"/>
      <c r="D24" s="1"/>
      <c r="E24" s="27"/>
      <c r="F24" s="27"/>
      <c r="G24" s="27"/>
      <c r="H24" s="1"/>
      <c r="I24" s="1"/>
    </row>
  </sheetData>
  <mergeCells count="4">
    <mergeCell ref="A1:I1"/>
    <mergeCell ref="A3:I3"/>
    <mergeCell ref="A19:I19"/>
    <mergeCell ref="A20:I20"/>
  </mergeCells>
  <printOptions headings="1" horizontalCentered="1"/>
  <pageMargins left="0.5" right="0.5" top="0.66" bottom="1" header="0.5" footer="0.5"/>
  <pageSetup fitToHeight="1" fitToWidth="1" horizontalDpi="600" verticalDpi="600" orientation="landscape" scale="92" r:id="rId1"/>
</worksheet>
</file>

<file path=xl/worksheets/sheet12.xml><?xml version="1.0" encoding="utf-8"?>
<worksheet xmlns="http://schemas.openxmlformats.org/spreadsheetml/2006/main" xmlns:r="http://schemas.openxmlformats.org/officeDocument/2006/relationships">
  <sheetPr>
    <tabColor indexed="10"/>
  </sheetPr>
  <dimension ref="A1:Q17"/>
  <sheetViews>
    <sheetView workbookViewId="0" topLeftCell="A1">
      <selection activeCell="F12" sqref="F12"/>
    </sheetView>
  </sheetViews>
  <sheetFormatPr defaultColWidth="9.140625" defaultRowHeight="12.75"/>
  <cols>
    <col min="1" max="1" width="15.28125" style="5" customWidth="1"/>
    <col min="2" max="2" width="13.00390625" style="5" bestFit="1" customWidth="1"/>
    <col min="3" max="3" width="13.28125" style="5" bestFit="1" customWidth="1"/>
    <col min="4" max="4" width="13.7109375" style="5" bestFit="1" customWidth="1"/>
    <col min="5" max="5" width="10.421875" style="5" bestFit="1" customWidth="1"/>
    <col min="6" max="6" width="20.140625" style="5" bestFit="1" customWidth="1"/>
    <col min="7" max="7" width="14.8515625" style="5" bestFit="1" customWidth="1"/>
    <col min="8" max="16384" width="9.140625" style="5" customWidth="1"/>
  </cols>
  <sheetData>
    <row r="1" spans="1:7" s="26" customFormat="1" ht="18.75">
      <c r="A1" s="699" t="s">
        <v>250</v>
      </c>
      <c r="B1" s="699"/>
      <c r="C1" s="699"/>
      <c r="D1" s="699"/>
      <c r="E1" s="699"/>
      <c r="F1" s="699"/>
      <c r="G1" s="699"/>
    </row>
    <row r="2" spans="1:7" s="26" customFormat="1" ht="15.75">
      <c r="A2" s="699" t="s">
        <v>232</v>
      </c>
      <c r="B2" s="699"/>
      <c r="C2" s="699"/>
      <c r="D2" s="699"/>
      <c r="E2" s="699"/>
      <c r="F2" s="699"/>
      <c r="G2" s="699"/>
    </row>
    <row r="3" spans="1:7" s="26" customFormat="1" ht="16.5" thickBot="1">
      <c r="A3" s="701" t="s">
        <v>337</v>
      </c>
      <c r="B3" s="701"/>
      <c r="C3" s="701"/>
      <c r="D3" s="701"/>
      <c r="E3" s="701"/>
      <c r="F3" s="701"/>
      <c r="G3" s="701"/>
    </row>
    <row r="4" spans="1:17" s="2" customFormat="1" ht="30">
      <c r="A4" s="450"/>
      <c r="B4" s="451" t="s">
        <v>134</v>
      </c>
      <c r="C4" s="451" t="s">
        <v>135</v>
      </c>
      <c r="D4" s="451" t="s">
        <v>132</v>
      </c>
      <c r="E4" s="451" t="s">
        <v>133</v>
      </c>
      <c r="F4" s="451" t="s">
        <v>136</v>
      </c>
      <c r="G4" s="452" t="s">
        <v>137</v>
      </c>
      <c r="Q4" s="3"/>
    </row>
    <row r="5" spans="1:17" s="2" customFormat="1" ht="20.25" customHeight="1">
      <c r="A5" s="453" t="s">
        <v>45</v>
      </c>
      <c r="B5" s="616">
        <v>89001</v>
      </c>
      <c r="C5" s="616">
        <v>15795</v>
      </c>
      <c r="D5" s="616">
        <v>14736</v>
      </c>
      <c r="E5" s="616">
        <v>353</v>
      </c>
      <c r="F5" s="616">
        <v>436</v>
      </c>
      <c r="G5" s="617">
        <v>270</v>
      </c>
      <c r="Q5" s="3"/>
    </row>
    <row r="6" spans="1:17" s="2" customFormat="1" ht="21.75" customHeight="1" thickBot="1">
      <c r="A6" s="454" t="s">
        <v>138</v>
      </c>
      <c r="B6" s="618"/>
      <c r="C6" s="619">
        <f>C5/B5</f>
        <v>0.1774699160683588</v>
      </c>
      <c r="D6" s="619">
        <f>D5/$C$5</f>
        <v>0.9329534662867996</v>
      </c>
      <c r="E6" s="619">
        <f>E5/$C$5</f>
        <v>0.022348844571066794</v>
      </c>
      <c r="F6" s="619">
        <f>F5/$C$5</f>
        <v>0.027603672048116493</v>
      </c>
      <c r="G6" s="619">
        <f>G5/$C$5</f>
        <v>0.017094017094017096</v>
      </c>
      <c r="Q6" s="3"/>
    </row>
    <row r="7" spans="1:17" s="2" customFormat="1" ht="15">
      <c r="A7" s="4"/>
      <c r="B7" s="6"/>
      <c r="C7" s="6"/>
      <c r="D7" s="6"/>
      <c r="E7" s="6"/>
      <c r="F7" s="6"/>
      <c r="G7" s="6"/>
      <c r="Q7" s="3"/>
    </row>
    <row r="8" spans="1:17" s="2" customFormat="1" ht="16.5">
      <c r="A8" s="455" t="s">
        <v>276</v>
      </c>
      <c r="B8" s="6"/>
      <c r="C8" s="6"/>
      <c r="D8" s="6"/>
      <c r="E8" s="6"/>
      <c r="F8" s="6"/>
      <c r="G8" s="6"/>
      <c r="Q8" s="3"/>
    </row>
    <row r="9" s="2" customFormat="1" ht="14.25">
      <c r="Q9" s="3"/>
    </row>
    <row r="10" spans="1:17" s="2" customFormat="1" ht="15">
      <c r="A10" s="4"/>
      <c r="Q10" s="3"/>
    </row>
    <row r="11" ht="14.25">
      <c r="A11" s="280"/>
    </row>
    <row r="12" ht="15.75">
      <c r="A12" s="283"/>
    </row>
    <row r="14" ht="14.25">
      <c r="A14" s="280"/>
    </row>
    <row r="15" ht="14.25">
      <c r="A15" s="280"/>
    </row>
    <row r="16" ht="14.25">
      <c r="A16" s="280"/>
    </row>
    <row r="17" ht="15">
      <c r="B17" s="35"/>
    </row>
  </sheetData>
  <mergeCells count="3">
    <mergeCell ref="A1:G1"/>
    <mergeCell ref="A2:G2"/>
    <mergeCell ref="A3:G3"/>
  </mergeCells>
  <printOptions headings="1"/>
  <pageMargins left="0.5" right="0.5" top="1" bottom="1" header="0.5" footer="0.5"/>
  <pageSetup horizontalDpi="600" verticalDpi="600" orientation="portrait" scale="90" r:id="rId1"/>
</worksheet>
</file>

<file path=xl/worksheets/sheet13.xml><?xml version="1.0" encoding="utf-8"?>
<worksheet xmlns="http://schemas.openxmlformats.org/spreadsheetml/2006/main" xmlns:r="http://schemas.openxmlformats.org/officeDocument/2006/relationships">
  <sheetPr>
    <tabColor indexed="10"/>
  </sheetPr>
  <dimension ref="A1:J20"/>
  <sheetViews>
    <sheetView zoomScale="75" zoomScaleNormal="75" workbookViewId="0" topLeftCell="A1">
      <selection activeCell="A11" sqref="A11"/>
    </sheetView>
  </sheetViews>
  <sheetFormatPr defaultColWidth="9.140625" defaultRowHeight="12.75"/>
  <cols>
    <col min="1" max="1" width="22.00390625" style="1" customWidth="1"/>
    <col min="2" max="10" width="12.7109375" style="1" customWidth="1"/>
    <col min="11" max="16384" width="9.140625" style="1" customWidth="1"/>
  </cols>
  <sheetData>
    <row r="1" spans="1:10" s="26" customFormat="1" ht="21" customHeight="1">
      <c r="A1" s="631" t="s">
        <v>154</v>
      </c>
      <c r="B1" s="631"/>
      <c r="C1" s="631"/>
      <c r="D1" s="699"/>
      <c r="E1" s="699"/>
      <c r="F1" s="699"/>
      <c r="G1" s="699"/>
      <c r="H1" s="699"/>
      <c r="I1" s="699"/>
      <c r="J1" s="699"/>
    </row>
    <row r="2" spans="1:10" s="26" customFormat="1" ht="18" customHeight="1">
      <c r="A2" s="725" t="s">
        <v>232</v>
      </c>
      <c r="B2" s="725"/>
      <c r="C2" s="725"/>
      <c r="D2" s="725"/>
      <c r="E2" s="725"/>
      <c r="F2" s="725"/>
      <c r="G2" s="725"/>
      <c r="H2" s="725"/>
      <c r="I2" s="725"/>
      <c r="J2" s="725"/>
    </row>
    <row r="3" spans="1:10" ht="18" customHeight="1" thickBot="1">
      <c r="A3" s="725" t="s">
        <v>337</v>
      </c>
      <c r="B3" s="725"/>
      <c r="C3" s="725"/>
      <c r="D3" s="725"/>
      <c r="E3" s="725"/>
      <c r="F3" s="725"/>
      <c r="G3" s="725"/>
      <c r="H3" s="725"/>
      <c r="I3" s="725"/>
      <c r="J3" s="725"/>
    </row>
    <row r="4" spans="1:10" ht="21" customHeight="1">
      <c r="A4" s="733" t="s">
        <v>65</v>
      </c>
      <c r="B4" s="735" t="s">
        <v>66</v>
      </c>
      <c r="C4" s="736"/>
      <c r="D4" s="737"/>
      <c r="E4" s="735" t="s">
        <v>67</v>
      </c>
      <c r="F4" s="736"/>
      <c r="G4" s="737"/>
      <c r="H4" s="735" t="s">
        <v>68</v>
      </c>
      <c r="I4" s="736"/>
      <c r="J4" s="737"/>
    </row>
    <row r="5" spans="1:10" ht="24.75" customHeight="1" thickBot="1">
      <c r="A5" s="734"/>
      <c r="B5" s="621" t="s">
        <v>69</v>
      </c>
      <c r="C5" s="622" t="s">
        <v>70</v>
      </c>
      <c r="D5" s="623" t="s">
        <v>45</v>
      </c>
      <c r="E5" s="624" t="s">
        <v>69</v>
      </c>
      <c r="F5" s="625" t="s">
        <v>70</v>
      </c>
      <c r="G5" s="623" t="s">
        <v>45</v>
      </c>
      <c r="H5" s="621" t="s">
        <v>69</v>
      </c>
      <c r="I5" s="622" t="s">
        <v>70</v>
      </c>
      <c r="J5" s="623" t="s">
        <v>45</v>
      </c>
    </row>
    <row r="6" spans="1:10" ht="20.25" customHeight="1">
      <c r="A6" s="532" t="s">
        <v>234</v>
      </c>
      <c r="B6" s="533">
        <v>14986.618324000001</v>
      </c>
      <c r="C6" s="525"/>
      <c r="D6" s="626">
        <v>14986.618324000001</v>
      </c>
      <c r="E6" s="626">
        <v>7527</v>
      </c>
      <c r="F6" s="626"/>
      <c r="G6" s="626">
        <f>SUM(E6:F6)</f>
        <v>7527</v>
      </c>
      <c r="H6" s="627">
        <f>G6/B6</f>
        <v>0.5022480613886087</v>
      </c>
      <c r="I6" s="627"/>
      <c r="J6" s="627">
        <f>G6/D6</f>
        <v>0.5022480613886087</v>
      </c>
    </row>
    <row r="7" spans="1:10" ht="20.25" customHeight="1" thickBot="1">
      <c r="A7" s="534" t="s">
        <v>235</v>
      </c>
      <c r="B7" s="535">
        <v>304279.897194</v>
      </c>
      <c r="C7" s="536">
        <v>16791.474062999998</v>
      </c>
      <c r="D7" s="628">
        <v>321071.371257</v>
      </c>
      <c r="E7" s="626">
        <v>236698</v>
      </c>
      <c r="F7" s="626">
        <v>8998</v>
      </c>
      <c r="G7" s="626">
        <f>SUM(E7:F7)</f>
        <v>245696</v>
      </c>
      <c r="H7" s="627">
        <f>E7/B7</f>
        <v>0.777895622362092</v>
      </c>
      <c r="I7" s="627">
        <f>F7/C7</f>
        <v>0.5358671886839933</v>
      </c>
      <c r="J7" s="627">
        <f>G7/D7</f>
        <v>0.7652379564023285</v>
      </c>
    </row>
    <row r="8" spans="1:10" ht="11.25" customHeight="1" thickBot="1">
      <c r="A8" s="729"/>
      <c r="B8" s="730"/>
      <c r="C8" s="730"/>
      <c r="D8" s="730"/>
      <c r="E8" s="731"/>
      <c r="F8" s="731"/>
      <c r="G8" s="731"/>
      <c r="H8" s="730"/>
      <c r="I8" s="730"/>
      <c r="J8" s="732"/>
    </row>
    <row r="9" spans="1:10" ht="20.25" customHeight="1" thickBot="1">
      <c r="A9" s="598" t="s">
        <v>45</v>
      </c>
      <c r="B9" s="376">
        <f aca="true" t="shared" si="0" ref="B9:G9">SUM(B6:B7)</f>
        <v>319266.515518</v>
      </c>
      <c r="C9" s="377">
        <f t="shared" si="0"/>
        <v>16791.474062999998</v>
      </c>
      <c r="D9" s="379">
        <f t="shared" si="0"/>
        <v>336057.989581</v>
      </c>
      <c r="E9" s="629">
        <f t="shared" si="0"/>
        <v>244225</v>
      </c>
      <c r="F9" s="377">
        <f t="shared" si="0"/>
        <v>8998</v>
      </c>
      <c r="G9" s="378">
        <f t="shared" si="0"/>
        <v>253223</v>
      </c>
      <c r="H9" s="630">
        <f>E9/B9</f>
        <v>0.7649565116584572</v>
      </c>
      <c r="I9" s="630">
        <f>F9/C9</f>
        <v>0.5358671886839933</v>
      </c>
      <c r="J9" s="630">
        <f>G9/D9</f>
        <v>0.7535098341679679</v>
      </c>
    </row>
    <row r="10" spans="1:10" ht="14.25">
      <c r="A10" s="19"/>
      <c r="B10" s="14"/>
      <c r="C10" s="14"/>
      <c r="D10" s="14"/>
      <c r="E10" s="14"/>
      <c r="F10" s="14"/>
      <c r="G10" s="14"/>
      <c r="H10" s="34"/>
      <c r="I10" s="34"/>
      <c r="J10" s="34"/>
    </row>
    <row r="11" ht="16.5">
      <c r="A11" s="410"/>
    </row>
    <row r="12" spans="1:10" ht="18" customHeight="1">
      <c r="A12" s="728" t="s">
        <v>278</v>
      </c>
      <c r="B12" s="728"/>
      <c r="C12" s="728"/>
      <c r="D12" s="728"/>
      <c r="E12" s="728"/>
      <c r="F12" s="728"/>
      <c r="G12" s="728"/>
      <c r="H12" s="728"/>
      <c r="I12" s="728"/>
      <c r="J12" s="728"/>
    </row>
    <row r="13" ht="15">
      <c r="A13" s="35"/>
    </row>
    <row r="15" ht="14.25">
      <c r="A15" s="279"/>
    </row>
    <row r="16" ht="15.75">
      <c r="A16" s="283"/>
    </row>
    <row r="19" ht="14.25">
      <c r="A19" s="279"/>
    </row>
    <row r="20" ht="15">
      <c r="B20" s="35"/>
    </row>
  </sheetData>
  <mergeCells count="9">
    <mergeCell ref="A12:J12"/>
    <mergeCell ref="A8:J8"/>
    <mergeCell ref="A1:J1"/>
    <mergeCell ref="A2:J2"/>
    <mergeCell ref="A4:A5"/>
    <mergeCell ref="B4:D4"/>
    <mergeCell ref="E4:G4"/>
    <mergeCell ref="H4:J4"/>
    <mergeCell ref="A3:J3"/>
  </mergeCells>
  <printOptions headings="1" horizontalCentered="1"/>
  <pageMargins left="0.5" right="0.5" top="1" bottom="1" header="0.5" footer="0.27"/>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tabColor indexed="10"/>
  </sheetPr>
  <dimension ref="A1:H22"/>
  <sheetViews>
    <sheetView zoomScale="75" zoomScaleNormal="75" workbookViewId="0" topLeftCell="A1">
      <selection activeCell="K14" sqref="K14"/>
    </sheetView>
  </sheetViews>
  <sheetFormatPr defaultColWidth="9.140625" defaultRowHeight="12.75"/>
  <cols>
    <col min="1" max="1" width="19.421875" style="26" customWidth="1"/>
    <col min="2" max="3" width="14.7109375" style="28" customWidth="1"/>
    <col min="4" max="4" width="14.7109375" style="5" customWidth="1"/>
    <col min="5" max="6" width="14.7109375" style="28" customWidth="1"/>
    <col min="7" max="7" width="15.28125" style="5" customWidth="1"/>
    <col min="8" max="8" width="14.7109375" style="5" customWidth="1"/>
    <col min="9" max="16384" width="9.140625" style="5" customWidth="1"/>
  </cols>
  <sheetData>
    <row r="1" spans="1:8" s="26" customFormat="1" ht="15.75">
      <c r="A1" s="723" t="s">
        <v>171</v>
      </c>
      <c r="B1" s="724"/>
      <c r="C1" s="724"/>
      <c r="D1" s="724"/>
      <c r="E1" s="724"/>
      <c r="F1" s="724"/>
      <c r="G1" s="724"/>
      <c r="H1" s="724"/>
    </row>
    <row r="2" spans="1:8" s="26" customFormat="1" ht="15.75">
      <c r="A2" s="408" t="s">
        <v>232</v>
      </c>
      <c r="B2" s="409"/>
      <c r="C2" s="409"/>
      <c r="D2" s="409"/>
      <c r="E2" s="409"/>
      <c r="F2" s="409"/>
      <c r="G2" s="409"/>
      <c r="H2" s="409"/>
    </row>
    <row r="3" spans="1:8" s="106" customFormat="1" ht="18" customHeight="1" thickBot="1">
      <c r="A3" s="725" t="s">
        <v>337</v>
      </c>
      <c r="B3" s="725"/>
      <c r="C3" s="725"/>
      <c r="D3" s="725"/>
      <c r="E3" s="725"/>
      <c r="F3" s="725"/>
      <c r="G3" s="725"/>
      <c r="H3" s="725"/>
    </row>
    <row r="4" spans="1:8" s="22" customFormat="1" ht="88.5" customHeight="1" thickBot="1">
      <c r="A4" s="101">
        <v>2009</v>
      </c>
      <c r="B4" s="118" t="s">
        <v>58</v>
      </c>
      <c r="C4" s="118" t="s">
        <v>172</v>
      </c>
      <c r="D4" s="103" t="s">
        <v>60</v>
      </c>
      <c r="E4" s="118" t="s">
        <v>173</v>
      </c>
      <c r="F4" s="118" t="s">
        <v>174</v>
      </c>
      <c r="G4" s="103" t="s">
        <v>175</v>
      </c>
      <c r="H4" s="119" t="s">
        <v>176</v>
      </c>
    </row>
    <row r="5" spans="1:8" ht="15">
      <c r="A5" s="120" t="s">
        <v>141</v>
      </c>
      <c r="B5" s="525">
        <v>241826</v>
      </c>
      <c r="C5" s="526">
        <v>4242</v>
      </c>
      <c r="D5" s="527">
        <v>0.01754153813072209</v>
      </c>
      <c r="E5" s="526">
        <v>3238</v>
      </c>
      <c r="F5" s="526">
        <v>903</v>
      </c>
      <c r="G5" s="527">
        <v>0.7633191890617633</v>
      </c>
      <c r="H5" s="528">
        <v>0.003734089800104207</v>
      </c>
    </row>
    <row r="6" spans="1:8" ht="15">
      <c r="A6" s="121" t="s">
        <v>142</v>
      </c>
      <c r="B6" s="417">
        <v>243196</v>
      </c>
      <c r="C6" s="417">
        <v>3312</v>
      </c>
      <c r="D6" s="524">
        <v>0.013618645043504005</v>
      </c>
      <c r="E6" s="418">
        <v>2352</v>
      </c>
      <c r="F6" s="418">
        <v>795</v>
      </c>
      <c r="G6" s="527">
        <v>0.7101449275362319</v>
      </c>
      <c r="H6" s="528">
        <v>0.003268968239609204</v>
      </c>
    </row>
    <row r="7" spans="1:8" ht="15">
      <c r="A7" s="121" t="s">
        <v>143</v>
      </c>
      <c r="B7" s="417">
        <v>246036</v>
      </c>
      <c r="C7" s="417">
        <v>3665</v>
      </c>
      <c r="D7" s="524">
        <v>0.014896194052902828</v>
      </c>
      <c r="E7" s="417">
        <v>2587</v>
      </c>
      <c r="F7" s="417">
        <v>890</v>
      </c>
      <c r="G7" s="527">
        <v>0.7058663028649386</v>
      </c>
      <c r="H7" s="528">
        <v>0.003617356809572583</v>
      </c>
    </row>
    <row r="8" spans="1:8" ht="15">
      <c r="A8" s="121" t="s">
        <v>144</v>
      </c>
      <c r="B8" s="418">
        <v>248857</v>
      </c>
      <c r="C8" s="418">
        <v>3176</v>
      </c>
      <c r="D8" s="524">
        <f>C8/B8</f>
        <v>0.012762349461739072</v>
      </c>
      <c r="E8" s="418">
        <v>2234</v>
      </c>
      <c r="F8" s="418">
        <v>823</v>
      </c>
      <c r="G8" s="524">
        <f>E8/C8</f>
        <v>0.7034005037783375</v>
      </c>
      <c r="H8" s="530">
        <f>F8/B8</f>
        <v>0.0033071201533410753</v>
      </c>
    </row>
    <row r="9" spans="1:8" ht="15">
      <c r="A9" s="121" t="s">
        <v>145</v>
      </c>
      <c r="B9" s="417">
        <v>252057</v>
      </c>
      <c r="C9" s="417">
        <v>2408</v>
      </c>
      <c r="D9" s="524">
        <f>C9/B9</f>
        <v>0.009553394668666214</v>
      </c>
      <c r="E9" s="417">
        <v>1130</v>
      </c>
      <c r="F9" s="417">
        <v>65</v>
      </c>
      <c r="G9" s="524">
        <f>E9/C9</f>
        <v>0.4692691029900332</v>
      </c>
      <c r="H9" s="530">
        <f>F9/B9</f>
        <v>0.00025787817834854813</v>
      </c>
    </row>
    <row r="10" spans="1:8" ht="15">
      <c r="A10" s="121" t="s">
        <v>146</v>
      </c>
      <c r="B10" s="417">
        <v>253223</v>
      </c>
      <c r="C10" s="417">
        <v>2969</v>
      </c>
      <c r="D10" s="530">
        <f>C10/B10</f>
        <v>0.011724843319919596</v>
      </c>
      <c r="E10" s="417">
        <v>18</v>
      </c>
      <c r="F10" s="417">
        <v>8</v>
      </c>
      <c r="G10" s="524">
        <f>E10/C10</f>
        <v>0.006062647356012125</v>
      </c>
      <c r="H10" s="530">
        <f>F10/B10</f>
        <v>3.159270682362976E-05</v>
      </c>
    </row>
    <row r="11" spans="1:8" ht="15">
      <c r="A11" s="121" t="s">
        <v>147</v>
      </c>
      <c r="B11" s="417"/>
      <c r="C11" s="417"/>
      <c r="D11" s="530"/>
      <c r="E11" s="417"/>
      <c r="F11" s="417"/>
      <c r="G11" s="524"/>
      <c r="H11" s="529"/>
    </row>
    <row r="12" spans="1:8" ht="15">
      <c r="A12" s="121" t="s">
        <v>148</v>
      </c>
      <c r="B12" s="417"/>
      <c r="C12" s="417"/>
      <c r="D12" s="530"/>
      <c r="E12" s="417"/>
      <c r="F12" s="417"/>
      <c r="G12" s="524"/>
      <c r="H12" s="529"/>
    </row>
    <row r="13" spans="1:8" ht="15">
      <c r="A13" s="121" t="s">
        <v>149</v>
      </c>
      <c r="B13" s="417"/>
      <c r="C13" s="417"/>
      <c r="D13" s="530"/>
      <c r="E13" s="417"/>
      <c r="F13" s="417"/>
      <c r="G13" s="524"/>
      <c r="H13" s="531"/>
    </row>
    <row r="14" spans="1:8" ht="15">
      <c r="A14" s="121" t="s">
        <v>150</v>
      </c>
      <c r="B14" s="10"/>
      <c r="C14" s="10"/>
      <c r="D14" s="37"/>
      <c r="E14" s="10"/>
      <c r="F14" s="10"/>
      <c r="G14" s="36"/>
      <c r="H14" s="111"/>
    </row>
    <row r="15" spans="1:8" ht="15">
      <c r="A15" s="121" t="s">
        <v>151</v>
      </c>
      <c r="B15" s="10"/>
      <c r="C15" s="10"/>
      <c r="D15" s="37"/>
      <c r="E15" s="10"/>
      <c r="F15" s="10"/>
      <c r="G15" s="37"/>
      <c r="H15" s="110"/>
    </row>
    <row r="16" spans="1:8" ht="15">
      <c r="A16" s="121" t="s">
        <v>152</v>
      </c>
      <c r="B16" s="10"/>
      <c r="C16" s="10"/>
      <c r="D16" s="37"/>
      <c r="E16" s="10"/>
      <c r="F16" s="10"/>
      <c r="G16" s="37"/>
      <c r="H16" s="110"/>
    </row>
    <row r="17" spans="1:8" s="26" customFormat="1" ht="15.75" thickBot="1">
      <c r="A17" s="112" t="s">
        <v>57</v>
      </c>
      <c r="B17" s="113"/>
      <c r="C17" s="113"/>
      <c r="D17" s="114"/>
      <c r="E17" s="113"/>
      <c r="F17" s="113"/>
      <c r="G17" s="114"/>
      <c r="H17" s="115"/>
    </row>
    <row r="18" spans="1:8" ht="19.5" customHeight="1">
      <c r="A18" s="671" t="s">
        <v>278</v>
      </c>
      <c r="B18" s="671"/>
      <c r="C18" s="671"/>
      <c r="D18" s="671"/>
      <c r="E18" s="671"/>
      <c r="F18" s="671"/>
      <c r="G18" s="671"/>
      <c r="H18" s="671"/>
    </row>
    <row r="19" spans="1:8" ht="15">
      <c r="A19" s="35"/>
      <c r="B19" s="27"/>
      <c r="C19" s="27"/>
      <c r="D19" s="1"/>
      <c r="E19" s="27"/>
      <c r="F19" s="27"/>
      <c r="G19" s="1"/>
      <c r="H19" s="1"/>
    </row>
    <row r="20" spans="1:8" ht="15.75">
      <c r="A20" s="284"/>
      <c r="B20" s="27"/>
      <c r="C20" s="27"/>
      <c r="D20" s="1"/>
      <c r="E20" s="27"/>
      <c r="F20" s="27"/>
      <c r="G20" s="1"/>
      <c r="H20" s="1"/>
    </row>
    <row r="21" spans="2:8" ht="15">
      <c r="B21" s="27"/>
      <c r="C21" s="27"/>
      <c r="D21" s="1"/>
      <c r="E21" s="27"/>
      <c r="F21" s="27"/>
      <c r="G21" s="1"/>
      <c r="H21" s="1"/>
    </row>
    <row r="22" spans="2:8" ht="15">
      <c r="B22" s="27"/>
      <c r="C22" s="27"/>
      <c r="D22" s="1"/>
      <c r="E22" s="27"/>
      <c r="F22" s="27"/>
      <c r="G22" s="1"/>
      <c r="H22" s="1"/>
    </row>
  </sheetData>
  <mergeCells count="3">
    <mergeCell ref="A1:H1"/>
    <mergeCell ref="A3:H3"/>
    <mergeCell ref="A18:H18"/>
  </mergeCells>
  <printOptions headings="1" horizontalCentered="1"/>
  <pageMargins left="0.5" right="0.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10"/>
    <pageSetUpPr fitToPage="1"/>
  </sheetPr>
  <dimension ref="A1:H65"/>
  <sheetViews>
    <sheetView zoomScale="75" zoomScaleNormal="75" workbookViewId="0" topLeftCell="A52">
      <selection activeCell="F73" sqref="F73"/>
    </sheetView>
  </sheetViews>
  <sheetFormatPr defaultColWidth="9.140625" defaultRowHeight="12.75"/>
  <cols>
    <col min="1" max="1" width="67.421875" style="29" bestFit="1" customWidth="1"/>
    <col min="2" max="2" width="8.7109375" style="29" customWidth="1"/>
    <col min="3" max="3" width="8.00390625" style="29" customWidth="1"/>
    <col min="4" max="4" width="16.8515625" style="29" customWidth="1"/>
    <col min="5" max="5" width="14.140625" style="29" customWidth="1"/>
    <col min="6" max="6" width="6.7109375" style="31" customWidth="1"/>
    <col min="7" max="7" width="9.421875" style="31" customWidth="1"/>
    <col min="8" max="8" width="8.7109375" style="31" customWidth="1"/>
    <col min="9" max="16384" width="40.57421875" style="29" customWidth="1"/>
  </cols>
  <sheetData>
    <row r="1" spans="1:8" ht="15.75">
      <c r="A1" s="745" t="s">
        <v>179</v>
      </c>
      <c r="B1" s="746"/>
      <c r="C1" s="746"/>
      <c r="D1" s="746"/>
      <c r="E1" s="746"/>
      <c r="F1" s="746"/>
      <c r="G1" s="746"/>
      <c r="H1" s="746"/>
    </row>
    <row r="2" spans="1:8" ht="15.75">
      <c r="A2" s="411" t="s">
        <v>232</v>
      </c>
      <c r="B2" s="412"/>
      <c r="C2" s="412"/>
      <c r="D2" s="412"/>
      <c r="E2" s="412"/>
      <c r="F2" s="412"/>
      <c r="G2" s="412"/>
      <c r="H2" s="412"/>
    </row>
    <row r="3" spans="1:8" s="30" customFormat="1" ht="15.75">
      <c r="A3" s="747" t="s">
        <v>337</v>
      </c>
      <c r="B3" s="747"/>
      <c r="C3" s="747"/>
      <c r="D3" s="747"/>
      <c r="E3" s="747"/>
      <c r="F3" s="747"/>
      <c r="G3" s="747"/>
      <c r="H3" s="747"/>
    </row>
    <row r="4" ht="15" thickBot="1"/>
    <row r="5" spans="1:8" ht="38.25" customHeight="1">
      <c r="A5" s="738" t="s">
        <v>177</v>
      </c>
      <c r="B5" s="740" t="s">
        <v>71</v>
      </c>
      <c r="C5" s="741"/>
      <c r="D5" s="741"/>
      <c r="E5" s="741"/>
      <c r="F5" s="742" t="s">
        <v>275</v>
      </c>
      <c r="G5" s="743"/>
      <c r="H5" s="744"/>
    </row>
    <row r="6" spans="1:8" ht="15.75" thickBot="1">
      <c r="A6" s="739"/>
      <c r="B6" s="420" t="s">
        <v>28</v>
      </c>
      <c r="C6" s="421" t="s">
        <v>29</v>
      </c>
      <c r="D6" s="421" t="s">
        <v>30</v>
      </c>
      <c r="E6" s="552" t="s">
        <v>31</v>
      </c>
      <c r="F6" s="556" t="s">
        <v>70</v>
      </c>
      <c r="G6" s="557" t="s">
        <v>69</v>
      </c>
      <c r="H6" s="551" t="s">
        <v>45</v>
      </c>
    </row>
    <row r="7" spans="1:8" ht="15">
      <c r="A7" s="422" t="s">
        <v>331</v>
      </c>
      <c r="B7" s="423"/>
      <c r="C7" s="415"/>
      <c r="D7" s="415"/>
      <c r="E7" s="537"/>
      <c r="F7" s="553"/>
      <c r="G7" s="554"/>
      <c r="H7" s="555"/>
    </row>
    <row r="8" spans="1:8" ht="15">
      <c r="A8" s="422" t="s">
        <v>332</v>
      </c>
      <c r="B8" s="519"/>
      <c r="C8" s="416" t="s">
        <v>251</v>
      </c>
      <c r="D8" s="520"/>
      <c r="E8" s="538"/>
      <c r="F8" s="544"/>
      <c r="G8" s="522">
        <v>3</v>
      </c>
      <c r="H8" s="545">
        <v>3</v>
      </c>
    </row>
    <row r="9" spans="1:8" ht="15">
      <c r="A9" s="422" t="s">
        <v>253</v>
      </c>
      <c r="B9" s="519"/>
      <c r="C9" s="416" t="s">
        <v>251</v>
      </c>
      <c r="D9" s="520"/>
      <c r="E9" s="538"/>
      <c r="F9" s="544"/>
      <c r="G9" s="522">
        <v>0</v>
      </c>
      <c r="H9" s="545">
        <v>0</v>
      </c>
    </row>
    <row r="10" spans="1:8" ht="15">
      <c r="A10" s="422" t="s">
        <v>333</v>
      </c>
      <c r="B10" s="519"/>
      <c r="C10" s="416"/>
      <c r="D10" s="520"/>
      <c r="E10" s="538"/>
      <c r="F10" s="544"/>
      <c r="G10" s="522">
        <v>74</v>
      </c>
      <c r="H10" s="545">
        <v>74</v>
      </c>
    </row>
    <row r="11" spans="1:8" ht="15">
      <c r="A11" s="422" t="s">
        <v>284</v>
      </c>
      <c r="B11" s="519"/>
      <c r="C11" s="416" t="s">
        <v>251</v>
      </c>
      <c r="D11" s="520"/>
      <c r="E11" s="538"/>
      <c r="F11" s="544"/>
      <c r="G11" s="522">
        <v>52</v>
      </c>
      <c r="H11" s="545">
        <v>52</v>
      </c>
    </row>
    <row r="12" spans="1:8" ht="15">
      <c r="A12" s="422" t="s">
        <v>254</v>
      </c>
      <c r="B12" s="521"/>
      <c r="C12" s="416" t="s">
        <v>251</v>
      </c>
      <c r="D12" s="522"/>
      <c r="E12" s="539"/>
      <c r="F12" s="546"/>
      <c r="G12" s="522">
        <v>0</v>
      </c>
      <c r="H12" s="545">
        <v>0</v>
      </c>
    </row>
    <row r="13" spans="1:8" ht="15">
      <c r="A13" s="422" t="s">
        <v>255</v>
      </c>
      <c r="B13" s="521"/>
      <c r="C13" s="416" t="s">
        <v>251</v>
      </c>
      <c r="D13" s="522"/>
      <c r="E13" s="539"/>
      <c r="F13" s="546"/>
      <c r="G13" s="522">
        <v>516</v>
      </c>
      <c r="H13" s="545">
        <v>516</v>
      </c>
    </row>
    <row r="14" spans="1:8" ht="15">
      <c r="A14" s="422" t="s">
        <v>256</v>
      </c>
      <c r="B14" s="521"/>
      <c r="C14" s="416" t="s">
        <v>251</v>
      </c>
      <c r="D14" s="522"/>
      <c r="E14" s="539"/>
      <c r="F14" s="546"/>
      <c r="G14" s="522">
        <v>3</v>
      </c>
      <c r="H14" s="545">
        <v>3</v>
      </c>
    </row>
    <row r="15" spans="1:8" ht="15">
      <c r="A15" s="422" t="s">
        <v>334</v>
      </c>
      <c r="B15" s="521"/>
      <c r="C15" s="416"/>
      <c r="D15" s="522"/>
      <c r="E15" s="539"/>
      <c r="F15" s="546"/>
      <c r="G15" s="522">
        <v>1</v>
      </c>
      <c r="H15" s="545">
        <v>1</v>
      </c>
    </row>
    <row r="16" spans="1:8" ht="15">
      <c r="A16" s="422" t="s">
        <v>310</v>
      </c>
      <c r="B16" s="424"/>
      <c r="C16" s="416" t="s">
        <v>251</v>
      </c>
      <c r="D16" s="413"/>
      <c r="E16" s="540"/>
      <c r="F16" s="547"/>
      <c r="G16" s="522">
        <v>1</v>
      </c>
      <c r="H16" s="545">
        <v>1</v>
      </c>
    </row>
    <row r="17" spans="1:8" ht="15">
      <c r="A17" s="422" t="s">
        <v>285</v>
      </c>
      <c r="B17" s="424"/>
      <c r="C17" s="416" t="s">
        <v>251</v>
      </c>
      <c r="D17" s="413"/>
      <c r="E17" s="540" t="s">
        <v>251</v>
      </c>
      <c r="F17" s="547"/>
      <c r="G17" s="522">
        <v>189</v>
      </c>
      <c r="H17" s="545">
        <v>189</v>
      </c>
    </row>
    <row r="18" spans="1:8" ht="15">
      <c r="A18" s="422" t="s">
        <v>286</v>
      </c>
      <c r="B18" s="521"/>
      <c r="C18" s="416" t="s">
        <v>251</v>
      </c>
      <c r="D18" s="413"/>
      <c r="E18" s="540"/>
      <c r="F18" s="546"/>
      <c r="G18" s="522">
        <v>31</v>
      </c>
      <c r="H18" s="545">
        <v>31</v>
      </c>
    </row>
    <row r="19" spans="1:8" ht="15">
      <c r="A19" s="422" t="s">
        <v>257</v>
      </c>
      <c r="B19" s="521"/>
      <c r="C19" s="416" t="s">
        <v>251</v>
      </c>
      <c r="D19" s="413"/>
      <c r="E19" s="540"/>
      <c r="F19" s="546"/>
      <c r="G19" s="522">
        <v>101</v>
      </c>
      <c r="H19" s="545">
        <v>101</v>
      </c>
    </row>
    <row r="20" spans="1:8" ht="15">
      <c r="A20" s="422" t="s">
        <v>287</v>
      </c>
      <c r="B20" s="521"/>
      <c r="C20" s="416" t="s">
        <v>251</v>
      </c>
      <c r="D20" s="413"/>
      <c r="E20" s="540"/>
      <c r="F20" s="546"/>
      <c r="G20" s="522">
        <v>2</v>
      </c>
      <c r="H20" s="545">
        <v>2</v>
      </c>
    </row>
    <row r="21" spans="1:8" ht="15">
      <c r="A21" s="422" t="s">
        <v>288</v>
      </c>
      <c r="B21" s="424"/>
      <c r="C21" s="416" t="s">
        <v>251</v>
      </c>
      <c r="D21" s="413"/>
      <c r="E21" s="540"/>
      <c r="F21" s="548"/>
      <c r="G21" s="522">
        <v>12</v>
      </c>
      <c r="H21" s="545">
        <v>12</v>
      </c>
    </row>
    <row r="22" spans="1:8" ht="15">
      <c r="A22" s="422" t="s">
        <v>289</v>
      </c>
      <c r="B22" s="424"/>
      <c r="C22" s="416" t="s">
        <v>251</v>
      </c>
      <c r="D22" s="413"/>
      <c r="E22" s="540"/>
      <c r="F22" s="548"/>
      <c r="G22" s="522">
        <v>26</v>
      </c>
      <c r="H22" s="545">
        <v>26</v>
      </c>
    </row>
    <row r="23" spans="1:8" ht="15">
      <c r="A23" s="422" t="s">
        <v>290</v>
      </c>
      <c r="B23" s="424"/>
      <c r="C23" s="416" t="s">
        <v>251</v>
      </c>
      <c r="D23" s="413"/>
      <c r="E23" s="540"/>
      <c r="F23" s="548"/>
      <c r="G23" s="522">
        <v>1</v>
      </c>
      <c r="H23" s="545">
        <v>1</v>
      </c>
    </row>
    <row r="24" spans="1:8" ht="15">
      <c r="A24" s="422" t="s">
        <v>291</v>
      </c>
      <c r="B24" s="424"/>
      <c r="C24" s="416" t="s">
        <v>251</v>
      </c>
      <c r="D24" s="413"/>
      <c r="E24" s="540"/>
      <c r="F24" s="398"/>
      <c r="G24" s="522">
        <v>1</v>
      </c>
      <c r="H24" s="545">
        <v>1</v>
      </c>
    </row>
    <row r="25" spans="1:8" ht="15">
      <c r="A25" s="422" t="s">
        <v>292</v>
      </c>
      <c r="B25" s="424"/>
      <c r="C25" s="416" t="s">
        <v>251</v>
      </c>
      <c r="D25" s="413"/>
      <c r="E25" s="540" t="s">
        <v>251</v>
      </c>
      <c r="F25" s="398"/>
      <c r="G25" s="522">
        <v>1</v>
      </c>
      <c r="H25" s="545">
        <v>1</v>
      </c>
    </row>
    <row r="26" spans="1:8" ht="15">
      <c r="A26" s="422" t="s">
        <v>258</v>
      </c>
      <c r="B26" s="424"/>
      <c r="C26" s="416" t="s">
        <v>251</v>
      </c>
      <c r="D26" s="413"/>
      <c r="E26" s="540"/>
      <c r="F26" s="548"/>
      <c r="G26" s="522">
        <v>5</v>
      </c>
      <c r="H26" s="545">
        <v>5</v>
      </c>
    </row>
    <row r="27" spans="1:8" ht="15">
      <c r="A27" s="422" t="s">
        <v>293</v>
      </c>
      <c r="B27" s="424"/>
      <c r="C27" s="416"/>
      <c r="D27" s="413"/>
      <c r="E27" s="540"/>
      <c r="F27" s="548"/>
      <c r="G27" s="522">
        <v>1</v>
      </c>
      <c r="H27" s="545">
        <v>1</v>
      </c>
    </row>
    <row r="28" spans="1:8" ht="15">
      <c r="A28" s="422" t="s">
        <v>259</v>
      </c>
      <c r="B28" s="424"/>
      <c r="C28" s="416" t="s">
        <v>251</v>
      </c>
      <c r="D28" s="413"/>
      <c r="E28" s="540"/>
      <c r="F28" s="548"/>
      <c r="G28" s="522">
        <v>30</v>
      </c>
      <c r="H28" s="545">
        <v>30</v>
      </c>
    </row>
    <row r="29" spans="1:8" ht="15">
      <c r="A29" s="422" t="s">
        <v>294</v>
      </c>
      <c r="B29" s="425"/>
      <c r="C29" s="416" t="s">
        <v>251</v>
      </c>
      <c r="D29" s="413"/>
      <c r="E29" s="540"/>
      <c r="F29" s="548"/>
      <c r="G29" s="522">
        <v>14</v>
      </c>
      <c r="H29" s="545">
        <v>14</v>
      </c>
    </row>
    <row r="30" spans="1:8" ht="15">
      <c r="A30" s="422" t="s">
        <v>295</v>
      </c>
      <c r="B30" s="424"/>
      <c r="C30" s="413" t="s">
        <v>251</v>
      </c>
      <c r="D30" s="413"/>
      <c r="E30" s="540"/>
      <c r="F30" s="548"/>
      <c r="G30" s="522">
        <v>9</v>
      </c>
      <c r="H30" s="545">
        <v>9</v>
      </c>
    </row>
    <row r="31" spans="1:8" ht="15">
      <c r="A31" s="422" t="s">
        <v>260</v>
      </c>
      <c r="B31" s="424"/>
      <c r="C31" s="413" t="s">
        <v>251</v>
      </c>
      <c r="D31" s="413"/>
      <c r="E31" s="540"/>
      <c r="F31" s="548"/>
      <c r="G31" s="522">
        <v>19</v>
      </c>
      <c r="H31" s="545">
        <v>19</v>
      </c>
    </row>
    <row r="32" spans="1:8" ht="15">
      <c r="A32" s="422" t="s">
        <v>261</v>
      </c>
      <c r="B32" s="424"/>
      <c r="C32" s="413" t="s">
        <v>251</v>
      </c>
      <c r="D32" s="413"/>
      <c r="E32" s="540"/>
      <c r="F32" s="548"/>
      <c r="G32" s="522">
        <v>217</v>
      </c>
      <c r="H32" s="545">
        <v>217</v>
      </c>
    </row>
    <row r="33" spans="1:8" ht="15">
      <c r="A33" s="422" t="s">
        <v>262</v>
      </c>
      <c r="B33" s="424"/>
      <c r="C33" s="413" t="s">
        <v>251</v>
      </c>
      <c r="D33" s="413"/>
      <c r="E33" s="540"/>
      <c r="F33" s="548"/>
      <c r="G33" s="522">
        <v>0</v>
      </c>
      <c r="H33" s="545">
        <v>0</v>
      </c>
    </row>
    <row r="34" spans="1:8" ht="15">
      <c r="A34" s="422" t="s">
        <v>296</v>
      </c>
      <c r="B34" s="424"/>
      <c r="C34" s="413" t="s">
        <v>251</v>
      </c>
      <c r="D34" s="413"/>
      <c r="E34" s="540"/>
      <c r="F34" s="548"/>
      <c r="G34" s="522">
        <v>77</v>
      </c>
      <c r="H34" s="545">
        <v>77</v>
      </c>
    </row>
    <row r="35" spans="1:8" ht="15">
      <c r="A35" s="422" t="s">
        <v>297</v>
      </c>
      <c r="B35" s="424"/>
      <c r="C35" s="413" t="s">
        <v>251</v>
      </c>
      <c r="D35" s="413"/>
      <c r="E35" s="540"/>
      <c r="F35" s="548"/>
      <c r="G35" s="522">
        <v>59</v>
      </c>
      <c r="H35" s="545">
        <v>59</v>
      </c>
    </row>
    <row r="36" spans="1:8" ht="15">
      <c r="A36" s="422" t="s">
        <v>298</v>
      </c>
      <c r="B36" s="424"/>
      <c r="C36" s="413" t="s">
        <v>251</v>
      </c>
      <c r="D36" s="413"/>
      <c r="E36" s="540"/>
      <c r="F36" s="548"/>
      <c r="G36" s="522">
        <v>3</v>
      </c>
      <c r="H36" s="545">
        <v>3</v>
      </c>
    </row>
    <row r="37" spans="1:8" ht="15">
      <c r="A37" s="422" t="s">
        <v>263</v>
      </c>
      <c r="B37" s="424"/>
      <c r="C37" s="413" t="s">
        <v>251</v>
      </c>
      <c r="D37" s="413"/>
      <c r="E37" s="540"/>
      <c r="F37" s="548"/>
      <c r="G37" s="522">
        <v>17</v>
      </c>
      <c r="H37" s="545">
        <v>17</v>
      </c>
    </row>
    <row r="38" spans="1:8" ht="15">
      <c r="A38" s="422" t="s">
        <v>264</v>
      </c>
      <c r="B38" s="424"/>
      <c r="C38" s="413" t="s">
        <v>251</v>
      </c>
      <c r="D38" s="413"/>
      <c r="E38" s="540"/>
      <c r="F38" s="548"/>
      <c r="G38" s="522">
        <v>0</v>
      </c>
      <c r="H38" s="545">
        <v>0</v>
      </c>
    </row>
    <row r="39" spans="1:8" ht="15">
      <c r="A39" s="422" t="s">
        <v>342</v>
      </c>
      <c r="B39" s="424"/>
      <c r="C39" s="413"/>
      <c r="D39" s="413"/>
      <c r="E39" s="540"/>
      <c r="F39" s="548"/>
      <c r="G39" s="522">
        <v>13</v>
      </c>
      <c r="H39" s="545">
        <v>13</v>
      </c>
    </row>
    <row r="40" spans="1:8" ht="15">
      <c r="A40" s="422" t="s">
        <v>299</v>
      </c>
      <c r="B40" s="424"/>
      <c r="C40" s="413" t="s">
        <v>251</v>
      </c>
      <c r="D40" s="413"/>
      <c r="E40" s="540"/>
      <c r="F40" s="548"/>
      <c r="G40" s="522">
        <v>17</v>
      </c>
      <c r="H40" s="545">
        <v>17</v>
      </c>
    </row>
    <row r="41" spans="1:8" ht="15">
      <c r="A41" s="422" t="s">
        <v>335</v>
      </c>
      <c r="B41" s="424"/>
      <c r="C41" s="413" t="s">
        <v>251</v>
      </c>
      <c r="D41" s="413"/>
      <c r="E41" s="540"/>
      <c r="F41" s="548"/>
      <c r="G41" s="522">
        <v>1</v>
      </c>
      <c r="H41" s="545">
        <v>1</v>
      </c>
    </row>
    <row r="42" spans="1:8" ht="15">
      <c r="A42" s="422" t="s">
        <v>336</v>
      </c>
      <c r="B42" s="424"/>
      <c r="C42" s="413" t="s">
        <v>251</v>
      </c>
      <c r="D42" s="413"/>
      <c r="E42" s="540"/>
      <c r="F42" s="548"/>
      <c r="G42" s="522">
        <v>1</v>
      </c>
      <c r="H42" s="545">
        <v>1</v>
      </c>
    </row>
    <row r="43" spans="1:8" ht="15">
      <c r="A43" s="422" t="s">
        <v>300</v>
      </c>
      <c r="B43" s="424"/>
      <c r="C43" s="413" t="s">
        <v>251</v>
      </c>
      <c r="D43" s="413"/>
      <c r="E43" s="540" t="s">
        <v>251</v>
      </c>
      <c r="F43" s="548"/>
      <c r="G43" s="522">
        <v>77</v>
      </c>
      <c r="H43" s="545">
        <v>77</v>
      </c>
    </row>
    <row r="44" spans="1:8" ht="15">
      <c r="A44" s="422" t="s">
        <v>301</v>
      </c>
      <c r="B44" s="424"/>
      <c r="C44" s="413"/>
      <c r="D44" s="413"/>
      <c r="E44" s="540"/>
      <c r="F44" s="548"/>
      <c r="G44" s="522">
        <v>58</v>
      </c>
      <c r="H44" s="545">
        <v>58</v>
      </c>
    </row>
    <row r="45" spans="1:8" ht="15">
      <c r="A45" s="422" t="s">
        <v>343</v>
      </c>
      <c r="B45" s="424"/>
      <c r="C45" s="413" t="s">
        <v>251</v>
      </c>
      <c r="D45" s="413" t="s">
        <v>251</v>
      </c>
      <c r="E45" s="540"/>
      <c r="F45" s="548"/>
      <c r="G45" s="522">
        <v>1</v>
      </c>
      <c r="H45" s="545">
        <v>1</v>
      </c>
    </row>
    <row r="46" spans="1:8" ht="15">
      <c r="A46" s="422" t="s">
        <v>302</v>
      </c>
      <c r="B46" s="424"/>
      <c r="C46" s="413" t="s">
        <v>251</v>
      </c>
      <c r="D46" s="413"/>
      <c r="E46" s="540"/>
      <c r="F46" s="548"/>
      <c r="G46" s="522">
        <v>1</v>
      </c>
      <c r="H46" s="545">
        <v>1</v>
      </c>
    </row>
    <row r="47" spans="1:8" ht="15">
      <c r="A47" s="422" t="s">
        <v>303</v>
      </c>
      <c r="B47" s="424"/>
      <c r="C47" s="413" t="s">
        <v>251</v>
      </c>
      <c r="D47" s="413"/>
      <c r="E47" s="540"/>
      <c r="F47" s="548"/>
      <c r="G47" s="522">
        <v>9</v>
      </c>
      <c r="H47" s="545">
        <v>9</v>
      </c>
    </row>
    <row r="48" spans="1:8" ht="15">
      <c r="A48" s="422" t="s">
        <v>265</v>
      </c>
      <c r="B48" s="424"/>
      <c r="C48" s="413" t="s">
        <v>251</v>
      </c>
      <c r="D48" s="413"/>
      <c r="E48" s="540"/>
      <c r="F48" s="548"/>
      <c r="G48" s="522">
        <v>241</v>
      </c>
      <c r="H48" s="545">
        <v>241</v>
      </c>
    </row>
    <row r="49" spans="1:8" ht="15">
      <c r="A49" s="422" t="s">
        <v>304</v>
      </c>
      <c r="B49" s="424"/>
      <c r="C49" s="413"/>
      <c r="D49" s="413"/>
      <c r="E49" s="540"/>
      <c r="F49" s="548"/>
      <c r="G49" s="522">
        <v>43</v>
      </c>
      <c r="H49" s="545">
        <v>43</v>
      </c>
    </row>
    <row r="50" spans="1:8" ht="15">
      <c r="A50" s="422" t="s">
        <v>266</v>
      </c>
      <c r="B50" s="424"/>
      <c r="C50" s="413" t="s">
        <v>251</v>
      </c>
      <c r="D50" s="413"/>
      <c r="E50" s="540"/>
      <c r="F50" s="548"/>
      <c r="G50" s="522">
        <v>0</v>
      </c>
      <c r="H50" s="545">
        <v>0</v>
      </c>
    </row>
    <row r="51" spans="1:8" ht="15">
      <c r="A51" s="422" t="s">
        <v>267</v>
      </c>
      <c r="B51" s="424"/>
      <c r="C51" s="413" t="s">
        <v>251</v>
      </c>
      <c r="D51" s="413"/>
      <c r="E51" s="540"/>
      <c r="F51" s="548"/>
      <c r="G51" s="522">
        <v>73</v>
      </c>
      <c r="H51" s="545">
        <v>73</v>
      </c>
    </row>
    <row r="52" spans="1:8" ht="15">
      <c r="A52" s="422" t="s">
        <v>268</v>
      </c>
      <c r="B52" s="424"/>
      <c r="C52" s="413" t="s">
        <v>251</v>
      </c>
      <c r="D52" s="413"/>
      <c r="E52" s="540"/>
      <c r="F52" s="548"/>
      <c r="G52" s="522">
        <v>13</v>
      </c>
      <c r="H52" s="545">
        <v>13</v>
      </c>
    </row>
    <row r="53" spans="1:8" ht="15">
      <c r="A53" s="422" t="s">
        <v>269</v>
      </c>
      <c r="B53" s="424"/>
      <c r="C53" s="413" t="s">
        <v>251</v>
      </c>
      <c r="D53" s="413"/>
      <c r="E53" s="540"/>
      <c r="F53" s="548"/>
      <c r="G53" s="522">
        <v>15</v>
      </c>
      <c r="H53" s="545">
        <v>15</v>
      </c>
    </row>
    <row r="54" spans="1:8" ht="15">
      <c r="A54" s="422" t="s">
        <v>270</v>
      </c>
      <c r="B54" s="424"/>
      <c r="C54" s="413" t="s">
        <v>251</v>
      </c>
      <c r="D54" s="413"/>
      <c r="E54" s="540"/>
      <c r="F54" s="548"/>
      <c r="G54" s="522">
        <v>44</v>
      </c>
      <c r="H54" s="545">
        <v>44</v>
      </c>
    </row>
    <row r="55" spans="1:8" ht="15">
      <c r="A55" s="422" t="s">
        <v>271</v>
      </c>
      <c r="B55" s="424"/>
      <c r="C55" s="413" t="s">
        <v>251</v>
      </c>
      <c r="D55" s="413"/>
      <c r="E55" s="540"/>
      <c r="F55" s="548"/>
      <c r="G55" s="522">
        <v>250</v>
      </c>
      <c r="H55" s="545">
        <v>250</v>
      </c>
    </row>
    <row r="56" spans="1:8" ht="15">
      <c r="A56" s="422" t="s">
        <v>305</v>
      </c>
      <c r="B56" s="424"/>
      <c r="C56" s="413" t="s">
        <v>251</v>
      </c>
      <c r="D56" s="413"/>
      <c r="E56" s="540"/>
      <c r="F56" s="548"/>
      <c r="G56" s="522">
        <v>2</v>
      </c>
      <c r="H56" s="545">
        <v>2</v>
      </c>
    </row>
    <row r="57" spans="1:8" ht="15">
      <c r="A57" s="422" t="s">
        <v>272</v>
      </c>
      <c r="B57" s="424"/>
      <c r="C57" s="413" t="s">
        <v>251</v>
      </c>
      <c r="D57" s="413"/>
      <c r="E57" s="540"/>
      <c r="F57" s="548"/>
      <c r="G57" s="522">
        <v>84</v>
      </c>
      <c r="H57" s="545">
        <v>84</v>
      </c>
    </row>
    <row r="58" spans="1:8" ht="15">
      <c r="A58" s="422" t="s">
        <v>306</v>
      </c>
      <c r="B58" s="424"/>
      <c r="C58" s="413" t="s">
        <v>251</v>
      </c>
      <c r="D58" s="413"/>
      <c r="E58" s="540"/>
      <c r="F58" s="548"/>
      <c r="G58" s="522">
        <v>11</v>
      </c>
      <c r="H58" s="545">
        <v>11</v>
      </c>
    </row>
    <row r="59" spans="1:8" ht="15">
      <c r="A59" s="422" t="s">
        <v>344</v>
      </c>
      <c r="B59" s="424"/>
      <c r="C59" s="413"/>
      <c r="D59" s="413"/>
      <c r="E59" s="540"/>
      <c r="F59" s="548"/>
      <c r="G59" s="522">
        <v>1</v>
      </c>
      <c r="H59" s="545">
        <v>1</v>
      </c>
    </row>
    <row r="60" spans="1:8" ht="15">
      <c r="A60" s="422" t="s">
        <v>307</v>
      </c>
      <c r="B60" s="424"/>
      <c r="C60" s="413" t="s">
        <v>251</v>
      </c>
      <c r="D60" s="413"/>
      <c r="E60" s="540"/>
      <c r="F60" s="548"/>
      <c r="G60" s="522">
        <v>16</v>
      </c>
      <c r="H60" s="545">
        <v>16</v>
      </c>
    </row>
    <row r="61" spans="1:8" ht="15">
      <c r="A61" s="422" t="s">
        <v>308</v>
      </c>
      <c r="B61" s="424"/>
      <c r="C61" s="413"/>
      <c r="D61" s="413"/>
      <c r="E61" s="540"/>
      <c r="F61" s="548"/>
      <c r="G61" s="522">
        <v>1</v>
      </c>
      <c r="H61" s="545">
        <v>1</v>
      </c>
    </row>
    <row r="62" spans="1:8" ht="15">
      <c r="A62" s="422" t="s">
        <v>273</v>
      </c>
      <c r="B62" s="424"/>
      <c r="C62" s="413" t="s">
        <v>251</v>
      </c>
      <c r="D62" s="413"/>
      <c r="E62" s="540"/>
      <c r="F62" s="548"/>
      <c r="G62" s="522">
        <v>3</v>
      </c>
      <c r="H62" s="545">
        <v>3</v>
      </c>
    </row>
    <row r="63" spans="1:8" ht="15">
      <c r="A63" s="422" t="s">
        <v>274</v>
      </c>
      <c r="B63" s="424"/>
      <c r="C63" s="413" t="s">
        <v>251</v>
      </c>
      <c r="D63" s="413"/>
      <c r="E63" s="540"/>
      <c r="F63" s="548"/>
      <c r="G63" s="522">
        <v>63</v>
      </c>
      <c r="H63" s="545">
        <v>63</v>
      </c>
    </row>
    <row r="64" spans="1:8" ht="15.75" thickBot="1">
      <c r="A64" s="422" t="s">
        <v>309</v>
      </c>
      <c r="B64" s="426"/>
      <c r="C64" s="413"/>
      <c r="D64" s="414"/>
      <c r="E64" s="541"/>
      <c r="F64" s="549"/>
      <c r="G64" s="550">
        <v>7</v>
      </c>
      <c r="H64" s="551">
        <v>7</v>
      </c>
    </row>
    <row r="65" spans="1:8" ht="15.75" thickBot="1">
      <c r="A65" s="427" t="s">
        <v>230</v>
      </c>
      <c r="B65" s="428"/>
      <c r="C65" s="429"/>
      <c r="D65" s="429"/>
      <c r="E65" s="430"/>
      <c r="F65" s="542">
        <v>0</v>
      </c>
      <c r="G65" s="543">
        <v>2622</v>
      </c>
      <c r="H65" s="543">
        <v>2622</v>
      </c>
    </row>
  </sheetData>
  <mergeCells count="5">
    <mergeCell ref="A5:A6"/>
    <mergeCell ref="B5:E5"/>
    <mergeCell ref="F5:H5"/>
    <mergeCell ref="A1:H1"/>
    <mergeCell ref="A3:H3"/>
  </mergeCells>
  <printOptions headings="1"/>
  <pageMargins left="0.75" right="0.75" top="0.5" bottom="0.5" header="0.5" footer="0.5"/>
  <pageSetup fitToHeight="1" fitToWidth="1" horizontalDpi="600" verticalDpi="600" orientation="portrait" scale="63" r:id="rId1"/>
</worksheet>
</file>

<file path=xl/worksheets/sheet16.xml><?xml version="1.0" encoding="utf-8"?>
<worksheet xmlns="http://schemas.openxmlformats.org/spreadsheetml/2006/main" xmlns:r="http://schemas.openxmlformats.org/officeDocument/2006/relationships">
  <sheetPr>
    <tabColor indexed="10"/>
  </sheetPr>
  <dimension ref="A1:H22"/>
  <sheetViews>
    <sheetView zoomScale="75" zoomScaleNormal="75" workbookViewId="0" topLeftCell="A1">
      <selection activeCell="G23" sqref="G23"/>
    </sheetView>
  </sheetViews>
  <sheetFormatPr defaultColWidth="9.140625" defaultRowHeight="12.75"/>
  <cols>
    <col min="1" max="1" width="18.7109375" style="26" customWidth="1"/>
    <col min="2" max="3" width="18.7109375" style="28" customWidth="1"/>
    <col min="4" max="6" width="18.7109375" style="5" customWidth="1"/>
    <col min="7" max="7" width="18.7109375" style="28" customWidth="1"/>
    <col min="8" max="8" width="18.7109375" style="5" customWidth="1"/>
    <col min="9" max="16384" width="9.140625" style="5" customWidth="1"/>
  </cols>
  <sheetData>
    <row r="1" spans="1:8" s="26" customFormat="1" ht="15.75">
      <c r="A1" s="699" t="s">
        <v>226</v>
      </c>
      <c r="B1" s="699"/>
      <c r="C1" s="699"/>
      <c r="D1" s="699"/>
      <c r="E1" s="699"/>
      <c r="F1" s="699"/>
      <c r="G1" s="699"/>
      <c r="H1" s="748"/>
    </row>
    <row r="2" spans="1:8" s="26" customFormat="1" ht="15.75">
      <c r="A2" s="701" t="s">
        <v>232</v>
      </c>
      <c r="B2" s="701"/>
      <c r="C2" s="701"/>
      <c r="D2" s="701"/>
      <c r="E2" s="701"/>
      <c r="F2" s="701"/>
      <c r="G2" s="701"/>
      <c r="H2" s="699"/>
    </row>
    <row r="3" spans="1:8" ht="15.75">
      <c r="A3" s="700" t="s">
        <v>337</v>
      </c>
      <c r="B3" s="700"/>
      <c r="C3" s="700"/>
      <c r="D3" s="700"/>
      <c r="E3" s="700"/>
      <c r="F3" s="700"/>
      <c r="G3" s="700"/>
      <c r="H3" s="700"/>
    </row>
    <row r="4" spans="1:8" s="22" customFormat="1" ht="30">
      <c r="A4" s="21">
        <v>2009</v>
      </c>
      <c r="B4" s="125" t="s">
        <v>72</v>
      </c>
      <c r="C4" s="125" t="s">
        <v>73</v>
      </c>
      <c r="D4" s="21" t="s">
        <v>74</v>
      </c>
      <c r="E4" s="125" t="s">
        <v>45</v>
      </c>
      <c r="F4" s="125" t="s">
        <v>139</v>
      </c>
      <c r="G4" s="125" t="s">
        <v>75</v>
      </c>
      <c r="H4" s="125" t="s">
        <v>155</v>
      </c>
    </row>
    <row r="5" spans="1:8" ht="15">
      <c r="A5" s="121" t="s">
        <v>141</v>
      </c>
      <c r="B5" s="417">
        <v>163436</v>
      </c>
      <c r="C5" s="418" t="s">
        <v>252</v>
      </c>
      <c r="D5" s="418">
        <v>78390</v>
      </c>
      <c r="E5" s="418">
        <v>241826</v>
      </c>
      <c r="F5" s="418">
        <v>335680</v>
      </c>
      <c r="G5" s="523">
        <v>0.72</v>
      </c>
      <c r="H5" s="418"/>
    </row>
    <row r="6" spans="1:8" ht="15">
      <c r="A6" s="121" t="s">
        <v>142</v>
      </c>
      <c r="B6" s="417">
        <v>165207</v>
      </c>
      <c r="C6" s="418" t="s">
        <v>252</v>
      </c>
      <c r="D6" s="418">
        <v>77989</v>
      </c>
      <c r="E6" s="418">
        <v>243196</v>
      </c>
      <c r="F6" s="418">
        <v>335680</v>
      </c>
      <c r="G6" s="523">
        <v>0.724</v>
      </c>
      <c r="H6" s="524">
        <v>0.0057</v>
      </c>
    </row>
    <row r="7" spans="1:8" ht="15">
      <c r="A7" s="121" t="s">
        <v>143</v>
      </c>
      <c r="B7" s="417">
        <v>167349</v>
      </c>
      <c r="C7" s="418" t="s">
        <v>252</v>
      </c>
      <c r="D7" s="418">
        <v>78687</v>
      </c>
      <c r="E7" s="418">
        <v>246036</v>
      </c>
      <c r="F7" s="418">
        <v>335680</v>
      </c>
      <c r="G7" s="523">
        <v>0.733</v>
      </c>
      <c r="H7" s="524">
        <v>0.0117</v>
      </c>
    </row>
    <row r="8" spans="1:8" ht="15">
      <c r="A8" s="121" t="s">
        <v>144</v>
      </c>
      <c r="B8" s="417">
        <v>169021</v>
      </c>
      <c r="C8" s="418" t="s">
        <v>252</v>
      </c>
      <c r="D8" s="418">
        <v>79836</v>
      </c>
      <c r="E8" s="418">
        <v>248857</v>
      </c>
      <c r="F8" s="418">
        <v>336058</v>
      </c>
      <c r="G8" s="523">
        <v>0.741</v>
      </c>
      <c r="H8" s="524">
        <v>0.0103</v>
      </c>
    </row>
    <row r="9" spans="1:8" ht="15">
      <c r="A9" s="121" t="s">
        <v>145</v>
      </c>
      <c r="B9" s="417">
        <v>171167</v>
      </c>
      <c r="C9" s="418" t="s">
        <v>252</v>
      </c>
      <c r="D9" s="417">
        <v>80860</v>
      </c>
      <c r="E9" s="417">
        <v>252027</v>
      </c>
      <c r="F9" s="417">
        <v>336057.989581</v>
      </c>
      <c r="G9" s="523">
        <v>0.7499509245836692</v>
      </c>
      <c r="H9" s="524">
        <v>0.0127382392297585</v>
      </c>
    </row>
    <row r="10" spans="1:8" ht="15">
      <c r="A10" s="121" t="s">
        <v>146</v>
      </c>
      <c r="B10" s="417">
        <v>172266</v>
      </c>
      <c r="C10" s="418" t="s">
        <v>252</v>
      </c>
      <c r="D10" s="418">
        <f>E10-B10</f>
        <v>80957</v>
      </c>
      <c r="E10" s="417">
        <v>253223</v>
      </c>
      <c r="F10" s="418">
        <v>336057.989581</v>
      </c>
      <c r="G10" s="590">
        <f>E10/F10</f>
        <v>0.7535098341679679</v>
      </c>
      <c r="H10" s="591">
        <f>(G10-G9)/G9</f>
        <v>0.004745523297106977</v>
      </c>
    </row>
    <row r="11" spans="1:8" ht="15">
      <c r="A11" s="121" t="s">
        <v>147</v>
      </c>
      <c r="B11" s="10"/>
      <c r="C11" s="418" t="s">
        <v>252</v>
      </c>
      <c r="D11" s="10"/>
      <c r="E11" s="10"/>
      <c r="F11" s="10"/>
      <c r="G11" s="24"/>
      <c r="H11" s="24"/>
    </row>
    <row r="12" spans="1:8" ht="15">
      <c r="A12" s="121" t="s">
        <v>148</v>
      </c>
      <c r="B12" s="10"/>
      <c r="C12" s="418" t="s">
        <v>252</v>
      </c>
      <c r="D12" s="10"/>
      <c r="E12" s="10"/>
      <c r="F12" s="10"/>
      <c r="G12" s="24"/>
      <c r="H12" s="24"/>
    </row>
    <row r="13" spans="1:8" ht="15">
      <c r="A13" s="121" t="s">
        <v>149</v>
      </c>
      <c r="B13" s="10"/>
      <c r="C13" s="418" t="s">
        <v>252</v>
      </c>
      <c r="D13" s="10"/>
      <c r="E13" s="10"/>
      <c r="F13" s="10"/>
      <c r="G13" s="24"/>
      <c r="H13" s="24"/>
    </row>
    <row r="14" spans="1:8" ht="15">
      <c r="A14" s="121" t="s">
        <v>150</v>
      </c>
      <c r="B14" s="10"/>
      <c r="C14" s="418" t="s">
        <v>252</v>
      </c>
      <c r="D14" s="10"/>
      <c r="E14" s="10"/>
      <c r="F14" s="10"/>
      <c r="G14" s="24"/>
      <c r="H14" s="24"/>
    </row>
    <row r="15" spans="1:8" ht="15">
      <c r="A15" s="121" t="s">
        <v>151</v>
      </c>
      <c r="B15" s="10"/>
      <c r="C15" s="418" t="s">
        <v>252</v>
      </c>
      <c r="D15" s="10"/>
      <c r="E15" s="10"/>
      <c r="F15" s="10"/>
      <c r="G15" s="24"/>
      <c r="H15" s="24"/>
    </row>
    <row r="16" spans="1:8" ht="15">
      <c r="A16" s="121" t="s">
        <v>152</v>
      </c>
      <c r="B16" s="10"/>
      <c r="C16" s="418" t="s">
        <v>252</v>
      </c>
      <c r="D16" s="10"/>
      <c r="E16" s="10"/>
      <c r="F16" s="10"/>
      <c r="G16" s="24"/>
      <c r="H16" s="24"/>
    </row>
    <row r="17" spans="1:8" ht="15">
      <c r="A17" s="122" t="s">
        <v>57</v>
      </c>
      <c r="B17" s="10"/>
      <c r="C17" s="418" t="s">
        <v>252</v>
      </c>
      <c r="D17" s="10"/>
      <c r="E17" s="10"/>
      <c r="F17" s="10"/>
      <c r="G17" s="24"/>
      <c r="H17" s="24"/>
    </row>
    <row r="18" spans="1:8" ht="15">
      <c r="A18" s="123"/>
      <c r="B18" s="14"/>
      <c r="C18" s="14"/>
      <c r="D18" s="14"/>
      <c r="E18" s="14"/>
      <c r="F18" s="14"/>
      <c r="G18" s="124"/>
      <c r="H18" s="124"/>
    </row>
    <row r="19" spans="1:7" ht="14.25">
      <c r="A19" s="518" t="s">
        <v>283</v>
      </c>
      <c r="B19" s="27"/>
      <c r="C19" s="27"/>
      <c r="D19" s="1"/>
      <c r="E19" s="1"/>
      <c r="F19" s="1"/>
      <c r="G19" s="27"/>
    </row>
    <row r="20" spans="1:7" ht="21" customHeight="1">
      <c r="A20" s="1" t="s">
        <v>278</v>
      </c>
      <c r="B20" s="27"/>
      <c r="C20" s="27"/>
      <c r="D20" s="1"/>
      <c r="E20" s="1"/>
      <c r="F20" s="1"/>
      <c r="G20" s="27"/>
    </row>
    <row r="21" ht="14.25">
      <c r="A21" s="279"/>
    </row>
    <row r="22" ht="15.75">
      <c r="A22" s="283"/>
    </row>
  </sheetData>
  <mergeCells count="3">
    <mergeCell ref="A1:H1"/>
    <mergeCell ref="A2:H2"/>
    <mergeCell ref="A3:H3"/>
  </mergeCells>
  <printOptions headings="1" horizontalCentered="1"/>
  <pageMargins left="0.5" right="0.5" top="1" bottom="1"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codeName="Sheet11">
    <tabColor indexed="10"/>
  </sheetPr>
  <dimension ref="A1:Z165"/>
  <sheetViews>
    <sheetView workbookViewId="0" topLeftCell="A49">
      <selection activeCell="A72" sqref="A72:IV72"/>
    </sheetView>
  </sheetViews>
  <sheetFormatPr defaultColWidth="9.140625" defaultRowHeight="12.75"/>
  <cols>
    <col min="1" max="1" width="55.140625" style="1" customWidth="1"/>
    <col min="2" max="2" width="10.57421875" style="1" customWidth="1"/>
    <col min="3" max="3" width="11.57421875" style="1" customWidth="1"/>
    <col min="4" max="4" width="12.7109375" style="1" customWidth="1"/>
    <col min="5" max="5" width="10.7109375" style="1" customWidth="1"/>
    <col min="6" max="6" width="12.140625" style="325" customWidth="1"/>
    <col min="7" max="7" width="13.7109375" style="89" customWidth="1"/>
    <col min="8" max="8" width="19.28125" style="89" bestFit="1" customWidth="1"/>
    <col min="9" max="9" width="14.00390625" style="1" customWidth="1"/>
    <col min="10" max="10" width="12.421875" style="1" customWidth="1"/>
    <col min="11" max="11" width="17.140625" style="1" customWidth="1"/>
    <col min="12" max="12" width="16.57421875" style="1" customWidth="1"/>
    <col min="13" max="13" width="18.00390625" style="1" customWidth="1"/>
    <col min="14" max="14" width="15.28125" style="1" customWidth="1"/>
    <col min="15" max="15" width="14.57421875" style="1" customWidth="1"/>
    <col min="16" max="16" width="12.7109375" style="1" customWidth="1"/>
    <col min="17" max="17" width="11.28125" style="1" customWidth="1"/>
    <col min="18" max="18" width="33.8515625" style="1" customWidth="1"/>
    <col min="19" max="16384" width="9.140625" style="6" customWidth="1"/>
  </cols>
  <sheetData>
    <row r="1" spans="1:26" s="63" customFormat="1" ht="77.25" customHeight="1">
      <c r="A1" s="642" t="s">
        <v>341</v>
      </c>
      <c r="B1" s="637"/>
      <c r="C1" s="637"/>
      <c r="D1" s="637"/>
      <c r="E1" s="637"/>
      <c r="F1" s="637"/>
      <c r="G1" s="637"/>
      <c r="H1" s="637"/>
      <c r="I1" s="61"/>
      <c r="J1" s="61"/>
      <c r="K1" s="662"/>
      <c r="L1" s="662"/>
      <c r="M1" s="662"/>
      <c r="N1" s="662"/>
      <c r="O1" s="662"/>
      <c r="P1" s="662"/>
      <c r="Q1" s="662"/>
      <c r="R1" s="662"/>
      <c r="S1" s="62"/>
      <c r="T1" s="62"/>
      <c r="U1" s="62"/>
      <c r="V1" s="62"/>
      <c r="W1" s="62"/>
      <c r="X1" s="62"/>
      <c r="Y1" s="62"/>
      <c r="Z1" s="62"/>
    </row>
    <row r="2" spans="1:18" ht="15" customHeight="1">
      <c r="A2" s="661" t="s">
        <v>19</v>
      </c>
      <c r="B2" s="661" t="s">
        <v>20</v>
      </c>
      <c r="C2" s="638" t="s">
        <v>228</v>
      </c>
      <c r="D2" s="638"/>
      <c r="E2" s="638"/>
      <c r="F2" s="638"/>
      <c r="G2" s="638"/>
      <c r="H2" s="638"/>
      <c r="I2" s="6"/>
      <c r="J2" s="6"/>
      <c r="K2" s="6"/>
      <c r="L2" s="6"/>
      <c r="M2" s="6"/>
      <c r="N2" s="6"/>
      <c r="O2" s="6"/>
      <c r="P2" s="6"/>
      <c r="Q2" s="6"/>
      <c r="R2" s="6"/>
    </row>
    <row r="3" spans="1:18" ht="33" customHeight="1">
      <c r="A3" s="661"/>
      <c r="B3" s="661"/>
      <c r="C3" s="21" t="s">
        <v>40</v>
      </c>
      <c r="D3" s="64" t="s">
        <v>47</v>
      </c>
      <c r="E3" s="64" t="s">
        <v>282</v>
      </c>
      <c r="F3" s="64" t="s">
        <v>42</v>
      </c>
      <c r="G3" s="65" t="s">
        <v>35</v>
      </c>
      <c r="H3" s="65" t="s">
        <v>123</v>
      </c>
      <c r="I3" s="66"/>
      <c r="K3" s="6"/>
      <c r="L3" s="6"/>
      <c r="M3" s="6"/>
      <c r="N3" s="6"/>
      <c r="O3" s="6"/>
      <c r="P3" s="6"/>
      <c r="Q3" s="6"/>
      <c r="R3" s="6"/>
    </row>
    <row r="4" spans="1:18" ht="12.75" customHeight="1">
      <c r="A4" s="67" t="s">
        <v>79</v>
      </c>
      <c r="B4" s="68"/>
      <c r="C4" s="68"/>
      <c r="D4" s="68"/>
      <c r="E4" s="68"/>
      <c r="F4" s="68"/>
      <c r="G4" s="581"/>
      <c r="H4" s="68"/>
      <c r="I4" s="6"/>
      <c r="J4" s="6"/>
      <c r="K4" s="6"/>
      <c r="L4" s="6"/>
      <c r="M4" s="6"/>
      <c r="N4" s="6"/>
      <c r="O4" s="6"/>
      <c r="P4" s="6"/>
      <c r="Q4" s="6"/>
      <c r="R4" s="6"/>
    </row>
    <row r="5" spans="1:21" ht="12.75" customHeight="1">
      <c r="A5" s="69" t="s">
        <v>21</v>
      </c>
      <c r="B5" s="70" t="s">
        <v>22</v>
      </c>
      <c r="C5" s="70">
        <v>770</v>
      </c>
      <c r="D5" s="70"/>
      <c r="E5" s="70"/>
      <c r="F5" s="70"/>
      <c r="G5" s="559">
        <f>247651.23+311.93</f>
        <v>247963.16</v>
      </c>
      <c r="H5" s="599">
        <f>G5/G56</f>
        <v>0.04451229523269052</v>
      </c>
      <c r="I5" s="71"/>
      <c r="J5" s="71"/>
      <c r="K5" s="71"/>
      <c r="L5" s="71"/>
      <c r="M5" s="71"/>
      <c r="N5" s="71"/>
      <c r="O5" s="71"/>
      <c r="P5" s="71"/>
      <c r="Q5" s="71"/>
      <c r="R5" s="71"/>
      <c r="S5" s="71"/>
      <c r="T5" s="71"/>
      <c r="U5" s="71"/>
    </row>
    <row r="6" spans="1:21" ht="12.75" customHeight="1">
      <c r="A6" s="67" t="s">
        <v>80</v>
      </c>
      <c r="B6" s="68"/>
      <c r="C6" s="68"/>
      <c r="D6" s="592"/>
      <c r="E6" s="592"/>
      <c r="F6" s="592"/>
      <c r="G6" s="581"/>
      <c r="H6" s="561"/>
      <c r="I6" s="71"/>
      <c r="J6" s="71"/>
      <c r="K6" s="71"/>
      <c r="L6" s="71"/>
      <c r="M6" s="71"/>
      <c r="N6" s="71"/>
      <c r="O6" s="71"/>
      <c r="P6" s="71"/>
      <c r="Q6" s="71"/>
      <c r="R6" s="71"/>
      <c r="S6" s="71"/>
      <c r="T6" s="71"/>
      <c r="U6" s="71"/>
    </row>
    <row r="7" spans="1:21" ht="12.75" customHeight="1">
      <c r="A7" s="72" t="s">
        <v>81</v>
      </c>
      <c r="B7" s="73" t="s">
        <v>22</v>
      </c>
      <c r="C7" s="73">
        <v>114</v>
      </c>
      <c r="D7" s="419">
        <v>9318</v>
      </c>
      <c r="E7" s="419">
        <v>7.2084048</v>
      </c>
      <c r="F7" s="419">
        <v>0</v>
      </c>
      <c r="G7" s="560">
        <v>100723.65</v>
      </c>
      <c r="H7" s="361">
        <f>G7/G56</f>
        <v>0.01808107642165146</v>
      </c>
      <c r="I7" s="71"/>
      <c r="J7" s="71"/>
      <c r="K7" s="71"/>
      <c r="L7" s="71"/>
      <c r="M7" s="71"/>
      <c r="N7" s="71"/>
      <c r="O7" s="71"/>
      <c r="P7" s="71"/>
      <c r="Q7" s="71"/>
      <c r="R7" s="71"/>
      <c r="S7" s="71"/>
      <c r="T7" s="71"/>
      <c r="U7" s="71"/>
    </row>
    <row r="8" spans="1:21" ht="12.75" customHeight="1">
      <c r="A8" s="72" t="s">
        <v>82</v>
      </c>
      <c r="B8" s="73" t="s">
        <v>22</v>
      </c>
      <c r="C8" s="73">
        <v>1</v>
      </c>
      <c r="D8" s="419">
        <v>0</v>
      </c>
      <c r="E8" s="419">
        <v>0</v>
      </c>
      <c r="F8" s="419">
        <v>0</v>
      </c>
      <c r="G8" s="560">
        <v>3600</v>
      </c>
      <c r="H8" s="562">
        <f>G8/G56</f>
        <v>0.0006462422193590606</v>
      </c>
      <c r="I8" s="71"/>
      <c r="J8" s="71"/>
      <c r="K8" s="71"/>
      <c r="L8" s="71"/>
      <c r="M8" s="71"/>
      <c r="N8" s="71"/>
      <c r="O8" s="71"/>
      <c r="P8" s="71"/>
      <c r="Q8" s="71"/>
      <c r="R8" s="71"/>
      <c r="S8" s="71"/>
      <c r="T8" s="71"/>
      <c r="U8" s="71"/>
    </row>
    <row r="9" spans="1:21" ht="12.75" customHeight="1">
      <c r="A9" s="69" t="s">
        <v>83</v>
      </c>
      <c r="B9" s="73" t="s">
        <v>22</v>
      </c>
      <c r="C9" s="73">
        <v>16</v>
      </c>
      <c r="D9" s="419">
        <v>2750.28</v>
      </c>
      <c r="E9" s="419">
        <v>0</v>
      </c>
      <c r="F9" s="419">
        <v>0</v>
      </c>
      <c r="G9" s="560">
        <v>1760</v>
      </c>
      <c r="H9" s="563">
        <f>G9/G56</f>
        <v>0.00031594064057554076</v>
      </c>
      <c r="I9" s="71"/>
      <c r="J9" s="71"/>
      <c r="K9" s="71"/>
      <c r="L9" s="71"/>
      <c r="M9" s="71"/>
      <c r="N9" s="71"/>
      <c r="O9" s="71"/>
      <c r="P9" s="71"/>
      <c r="Q9" s="71"/>
      <c r="R9" s="71"/>
      <c r="S9" s="71"/>
      <c r="T9" s="71"/>
      <c r="U9" s="71"/>
    </row>
    <row r="10" spans="1:21" ht="12.75" customHeight="1">
      <c r="A10" s="69" t="s">
        <v>84</v>
      </c>
      <c r="B10" s="73" t="s">
        <v>22</v>
      </c>
      <c r="C10" s="73">
        <v>0</v>
      </c>
      <c r="D10" s="419">
        <v>0</v>
      </c>
      <c r="E10" s="419">
        <v>0</v>
      </c>
      <c r="F10" s="419">
        <v>0</v>
      </c>
      <c r="G10" s="560">
        <v>0</v>
      </c>
      <c r="H10" s="363">
        <v>0</v>
      </c>
      <c r="I10" s="71"/>
      <c r="J10" s="71"/>
      <c r="K10" s="71"/>
      <c r="L10" s="71"/>
      <c r="M10" s="71"/>
      <c r="N10" s="71"/>
      <c r="O10" s="71"/>
      <c r="P10" s="71"/>
      <c r="Q10" s="71"/>
      <c r="R10" s="71"/>
      <c r="S10" s="71"/>
      <c r="T10" s="71"/>
      <c r="U10" s="71"/>
    </row>
    <row r="11" spans="1:21" ht="12.75" customHeight="1">
      <c r="A11" s="69" t="s">
        <v>85</v>
      </c>
      <c r="B11" s="73" t="s">
        <v>22</v>
      </c>
      <c r="C11" s="73">
        <v>0</v>
      </c>
      <c r="D11" s="419">
        <v>0</v>
      </c>
      <c r="E11" s="419">
        <v>0</v>
      </c>
      <c r="F11" s="419">
        <v>0</v>
      </c>
      <c r="G11" s="560">
        <v>0</v>
      </c>
      <c r="H11" s="363">
        <v>0</v>
      </c>
      <c r="I11" s="71"/>
      <c r="J11" s="71"/>
      <c r="K11" s="71"/>
      <c r="L11" s="71"/>
      <c r="M11" s="71"/>
      <c r="N11" s="71"/>
      <c r="O11" s="71"/>
      <c r="P11" s="71"/>
      <c r="Q11" s="71"/>
      <c r="R11" s="71"/>
      <c r="S11" s="71"/>
      <c r="T11" s="71"/>
      <c r="U11" s="71"/>
    </row>
    <row r="12" spans="1:21" ht="12.75" customHeight="1">
      <c r="A12" s="69" t="s">
        <v>86</v>
      </c>
      <c r="B12" s="73" t="s">
        <v>22</v>
      </c>
      <c r="C12" s="73">
        <v>0</v>
      </c>
      <c r="D12" s="419">
        <v>0</v>
      </c>
      <c r="E12" s="419">
        <v>0</v>
      </c>
      <c r="F12" s="419">
        <v>0</v>
      </c>
      <c r="G12" s="560">
        <v>0</v>
      </c>
      <c r="H12" s="363">
        <v>0</v>
      </c>
      <c r="I12" s="71"/>
      <c r="J12" s="71"/>
      <c r="K12" s="71"/>
      <c r="L12" s="71"/>
      <c r="M12" s="71"/>
      <c r="N12" s="71"/>
      <c r="O12" s="71"/>
      <c r="P12" s="71"/>
      <c r="Q12" s="71"/>
      <c r="R12" s="71"/>
      <c r="S12" s="71"/>
      <c r="T12" s="71"/>
      <c r="U12" s="71"/>
    </row>
    <row r="13" spans="1:21" ht="12.75" customHeight="1">
      <c r="A13" s="69" t="s">
        <v>87</v>
      </c>
      <c r="B13" s="73" t="s">
        <v>22</v>
      </c>
      <c r="C13" s="73">
        <v>0</v>
      </c>
      <c r="D13" s="419">
        <v>0</v>
      </c>
      <c r="E13" s="419">
        <v>0</v>
      </c>
      <c r="F13" s="419">
        <v>0</v>
      </c>
      <c r="G13" s="560">
        <v>0</v>
      </c>
      <c r="H13" s="363">
        <v>0</v>
      </c>
      <c r="I13" s="71"/>
      <c r="J13" s="71"/>
      <c r="K13" s="71"/>
      <c r="L13" s="71"/>
      <c r="M13" s="71"/>
      <c r="N13" s="71"/>
      <c r="O13" s="71"/>
      <c r="P13" s="71"/>
      <c r="Q13" s="71"/>
      <c r="R13" s="71"/>
      <c r="S13" s="71"/>
      <c r="T13" s="71"/>
      <c r="U13" s="71"/>
    </row>
    <row r="14" spans="1:21" ht="12.75" customHeight="1">
      <c r="A14" s="67" t="s">
        <v>88</v>
      </c>
      <c r="B14" s="68"/>
      <c r="C14" s="68"/>
      <c r="D14" s="592"/>
      <c r="E14" s="592"/>
      <c r="F14" s="592"/>
      <c r="G14" s="581"/>
      <c r="H14" s="362"/>
      <c r="I14" s="71"/>
      <c r="J14" s="71"/>
      <c r="K14" s="71"/>
      <c r="L14" s="71"/>
      <c r="M14" s="71"/>
      <c r="N14" s="71"/>
      <c r="O14" s="71"/>
      <c r="P14" s="71"/>
      <c r="Q14" s="71"/>
      <c r="R14" s="71"/>
      <c r="S14" s="71"/>
      <c r="T14" s="71"/>
      <c r="U14" s="71"/>
    </row>
    <row r="15" spans="1:21" ht="12.75" customHeight="1">
      <c r="A15" s="69" t="s">
        <v>118</v>
      </c>
      <c r="B15" s="73" t="s">
        <v>23</v>
      </c>
      <c r="C15" s="73">
        <v>5859</v>
      </c>
      <c r="D15" s="419">
        <v>58047</v>
      </c>
      <c r="E15" s="419">
        <v>0</v>
      </c>
      <c r="F15" s="419">
        <v>15473.9</v>
      </c>
      <c r="G15" s="560">
        <v>1218242.5428992563</v>
      </c>
      <c r="H15" s="363">
        <f>G15/G56</f>
        <v>0.21868882351134475</v>
      </c>
      <c r="I15" s="71"/>
      <c r="J15" s="71"/>
      <c r="K15" s="71"/>
      <c r="L15" s="71"/>
      <c r="M15" s="71"/>
      <c r="N15" s="71"/>
      <c r="O15" s="71"/>
      <c r="P15" s="71"/>
      <c r="Q15" s="71"/>
      <c r="R15" s="71"/>
      <c r="S15" s="71"/>
      <c r="T15" s="71"/>
      <c r="U15" s="71"/>
    </row>
    <row r="16" spans="1:21" ht="12.75" customHeight="1">
      <c r="A16" s="69" t="s">
        <v>89</v>
      </c>
      <c r="B16" s="73" t="s">
        <v>23</v>
      </c>
      <c r="C16" s="73">
        <v>173</v>
      </c>
      <c r="D16" s="419">
        <v>3718.2</v>
      </c>
      <c r="E16" s="419">
        <v>0</v>
      </c>
      <c r="F16" s="419">
        <v>0</v>
      </c>
      <c r="G16" s="560">
        <v>22865</v>
      </c>
      <c r="H16" s="564">
        <f>G16/G56</f>
        <v>0.004104535651568034</v>
      </c>
      <c r="I16" s="71"/>
      <c r="J16" s="71"/>
      <c r="K16" s="71"/>
      <c r="L16" s="71"/>
      <c r="M16" s="71"/>
      <c r="N16" s="71"/>
      <c r="O16" s="71"/>
      <c r="P16" s="71"/>
      <c r="Q16" s="71"/>
      <c r="R16" s="71"/>
      <c r="S16" s="71"/>
      <c r="T16" s="71"/>
      <c r="U16" s="71"/>
    </row>
    <row r="17" spans="1:21" ht="12.75" customHeight="1">
      <c r="A17" s="69" t="s">
        <v>90</v>
      </c>
      <c r="B17" s="73" t="s">
        <v>23</v>
      </c>
      <c r="C17" s="73">
        <v>195</v>
      </c>
      <c r="D17" s="419">
        <v>21441</v>
      </c>
      <c r="E17" s="419">
        <v>9.6505941</v>
      </c>
      <c r="F17" s="419">
        <v>7016</v>
      </c>
      <c r="G17" s="560">
        <v>181962.45</v>
      </c>
      <c r="H17" s="363">
        <f>G17/G56</f>
        <v>0.03266439375778114</v>
      </c>
      <c r="I17" s="71"/>
      <c r="J17" s="71"/>
      <c r="K17" s="71"/>
      <c r="L17" s="71"/>
      <c r="M17" s="71"/>
      <c r="N17" s="71"/>
      <c r="O17" s="71"/>
      <c r="P17" s="71"/>
      <c r="Q17" s="71"/>
      <c r="R17" s="71"/>
      <c r="S17" s="71"/>
      <c r="T17" s="71"/>
      <c r="U17" s="71"/>
    </row>
    <row r="18" spans="1:21" ht="12.75" customHeight="1">
      <c r="A18" s="67" t="s">
        <v>91</v>
      </c>
      <c r="B18" s="68"/>
      <c r="C18" s="68"/>
      <c r="D18" s="592"/>
      <c r="E18" s="592"/>
      <c r="F18" s="592"/>
      <c r="G18" s="581"/>
      <c r="H18" s="362"/>
      <c r="I18" s="71"/>
      <c r="J18" s="71"/>
      <c r="K18" s="71"/>
      <c r="L18" s="71"/>
      <c r="M18" s="71"/>
      <c r="N18" s="71"/>
      <c r="O18" s="71"/>
      <c r="P18" s="71"/>
      <c r="Q18" s="71"/>
      <c r="R18" s="71"/>
      <c r="S18" s="71"/>
      <c r="T18" s="71"/>
      <c r="U18" s="71"/>
    </row>
    <row r="19" spans="1:21" ht="12.75" customHeight="1">
      <c r="A19" s="69" t="s">
        <v>119</v>
      </c>
      <c r="B19" s="73" t="s">
        <v>23</v>
      </c>
      <c r="C19" s="73">
        <v>6208</v>
      </c>
      <c r="D19" s="419">
        <v>61102</v>
      </c>
      <c r="E19" s="419">
        <v>13.411889</v>
      </c>
      <c r="F19" s="419">
        <v>67723.8</v>
      </c>
      <c r="G19" s="560">
        <v>462935.5274297133</v>
      </c>
      <c r="H19" s="363">
        <f>G19/G56</f>
        <v>0.08310235629620423</v>
      </c>
      <c r="I19" s="71"/>
      <c r="J19" s="71"/>
      <c r="K19" s="71"/>
      <c r="L19" s="71"/>
      <c r="M19" s="71"/>
      <c r="N19" s="71"/>
      <c r="O19" s="71"/>
      <c r="P19" s="71"/>
      <c r="Q19" s="71"/>
      <c r="R19" s="71"/>
      <c r="S19" s="71"/>
      <c r="T19" s="71"/>
      <c r="U19" s="71"/>
    </row>
    <row r="20" spans="1:21" ht="12.75" customHeight="1">
      <c r="A20" s="69" t="s">
        <v>92</v>
      </c>
      <c r="B20" s="73" t="s">
        <v>22</v>
      </c>
      <c r="C20" s="73">
        <v>15</v>
      </c>
      <c r="D20" s="419">
        <v>0</v>
      </c>
      <c r="E20" s="419">
        <v>0</v>
      </c>
      <c r="F20" s="419">
        <v>0</v>
      </c>
      <c r="G20" s="560">
        <v>11720</v>
      </c>
      <c r="H20" s="564">
        <f>G20/G56</f>
        <v>0.002103877447468942</v>
      </c>
      <c r="I20" s="71"/>
      <c r="J20" s="71"/>
      <c r="K20" s="71"/>
      <c r="L20" s="71"/>
      <c r="M20" s="71"/>
      <c r="N20" s="71"/>
      <c r="O20" s="71"/>
      <c r="P20" s="71"/>
      <c r="Q20" s="71"/>
      <c r="R20" s="71"/>
      <c r="S20" s="71"/>
      <c r="T20" s="71"/>
      <c r="U20" s="71"/>
    </row>
    <row r="21" spans="1:21" ht="12.75" customHeight="1">
      <c r="A21" s="69" t="s">
        <v>93</v>
      </c>
      <c r="B21" s="73" t="s">
        <v>22</v>
      </c>
      <c r="C21" s="73">
        <v>0</v>
      </c>
      <c r="D21" s="419">
        <v>0</v>
      </c>
      <c r="E21" s="419">
        <v>0</v>
      </c>
      <c r="F21" s="419">
        <v>0</v>
      </c>
      <c r="G21" s="560">
        <v>0</v>
      </c>
      <c r="H21" s="363"/>
      <c r="I21" s="71"/>
      <c r="J21" s="71"/>
      <c r="K21" s="71"/>
      <c r="L21" s="71"/>
      <c r="M21" s="71"/>
      <c r="N21" s="71"/>
      <c r="O21" s="71"/>
      <c r="P21" s="71"/>
      <c r="Q21" s="71"/>
      <c r="R21" s="71"/>
      <c r="S21" s="71"/>
      <c r="T21" s="71"/>
      <c r="U21" s="71"/>
    </row>
    <row r="22" spans="1:21" ht="12.75" customHeight="1">
      <c r="A22" s="33" t="s">
        <v>94</v>
      </c>
      <c r="B22" s="73" t="s">
        <v>22</v>
      </c>
      <c r="C22" s="73">
        <v>0</v>
      </c>
      <c r="D22" s="419">
        <v>0</v>
      </c>
      <c r="E22" s="419">
        <v>0</v>
      </c>
      <c r="F22" s="419">
        <v>0</v>
      </c>
      <c r="G22" s="560">
        <v>0</v>
      </c>
      <c r="H22" s="363"/>
      <c r="I22" s="71"/>
      <c r="J22" s="71"/>
      <c r="K22" s="71"/>
      <c r="L22" s="71"/>
      <c r="M22" s="71"/>
      <c r="N22" s="71"/>
      <c r="O22" s="71"/>
      <c r="P22" s="71"/>
      <c r="Q22" s="71"/>
      <c r="R22" s="71"/>
      <c r="S22" s="71"/>
      <c r="T22" s="71"/>
      <c r="U22" s="71"/>
    </row>
    <row r="23" spans="1:21" ht="12.75" customHeight="1">
      <c r="A23" s="33" t="s">
        <v>95</v>
      </c>
      <c r="B23" s="73" t="s">
        <v>22</v>
      </c>
      <c r="C23" s="73">
        <v>0</v>
      </c>
      <c r="D23" s="419">
        <v>0</v>
      </c>
      <c r="E23" s="419">
        <v>0</v>
      </c>
      <c r="F23" s="419">
        <v>0</v>
      </c>
      <c r="G23" s="560">
        <v>0</v>
      </c>
      <c r="H23" s="363"/>
      <c r="I23" s="71"/>
      <c r="J23" s="71"/>
      <c r="K23" s="71"/>
      <c r="L23" s="71"/>
      <c r="M23" s="71"/>
      <c r="N23" s="71"/>
      <c r="O23" s="71"/>
      <c r="P23" s="71"/>
      <c r="Q23" s="71"/>
      <c r="R23" s="71"/>
      <c r="S23" s="71"/>
      <c r="T23" s="71"/>
      <c r="U23" s="71"/>
    </row>
    <row r="24" spans="1:21" ht="12.75" customHeight="1">
      <c r="A24" s="67" t="s">
        <v>24</v>
      </c>
      <c r="B24" s="68"/>
      <c r="C24" s="68"/>
      <c r="D24" s="592"/>
      <c r="E24" s="592"/>
      <c r="F24" s="592"/>
      <c r="G24" s="581"/>
      <c r="H24" s="362"/>
      <c r="I24" s="71"/>
      <c r="J24" s="71"/>
      <c r="K24" s="71"/>
      <c r="L24" s="71"/>
      <c r="M24" s="71"/>
      <c r="N24" s="71"/>
      <c r="O24" s="71"/>
      <c r="P24" s="71"/>
      <c r="Q24" s="71"/>
      <c r="R24" s="71"/>
      <c r="S24" s="71"/>
      <c r="T24" s="71"/>
      <c r="U24" s="71"/>
    </row>
    <row r="25" spans="1:21" ht="12.75" customHeight="1">
      <c r="A25" s="69" t="s">
        <v>96</v>
      </c>
      <c r="B25" s="73" t="s">
        <v>22</v>
      </c>
      <c r="C25" s="73">
        <v>46702</v>
      </c>
      <c r="D25" s="419">
        <v>747232</v>
      </c>
      <c r="E25" s="419">
        <v>93.404</v>
      </c>
      <c r="F25" s="419">
        <v>0</v>
      </c>
      <c r="G25" s="560">
        <f>4577.22+327776.1-500.11</f>
        <v>331853.20999999996</v>
      </c>
      <c r="H25" s="363">
        <f>G25/G56</f>
        <v>0.059571543036619004</v>
      </c>
      <c r="I25" s="71"/>
      <c r="J25" s="71"/>
      <c r="K25" s="71"/>
      <c r="L25" s="71"/>
      <c r="M25" s="71"/>
      <c r="N25" s="71"/>
      <c r="O25" s="71"/>
      <c r="P25" s="71"/>
      <c r="Q25" s="71"/>
      <c r="R25" s="71"/>
      <c r="S25" s="71"/>
      <c r="T25" s="71"/>
      <c r="U25" s="71"/>
    </row>
    <row r="26" spans="1:21" ht="12.75" customHeight="1">
      <c r="A26" s="69" t="s">
        <v>97</v>
      </c>
      <c r="B26" s="73" t="s">
        <v>22</v>
      </c>
      <c r="C26" s="73">
        <v>5488</v>
      </c>
      <c r="D26" s="419">
        <v>351232</v>
      </c>
      <c r="E26" s="419">
        <v>10.976</v>
      </c>
      <c r="F26" s="419">
        <v>0</v>
      </c>
      <c r="G26" s="560">
        <v>403220.3037668632</v>
      </c>
      <c r="H26" s="363">
        <f>G26/G56</f>
        <v>0.07238277333248119</v>
      </c>
      <c r="I26" s="71"/>
      <c r="J26" s="71"/>
      <c r="K26" s="71"/>
      <c r="L26" s="71"/>
      <c r="M26" s="71"/>
      <c r="N26" s="71"/>
      <c r="O26" s="71"/>
      <c r="P26" s="71"/>
      <c r="Q26" s="71"/>
      <c r="R26" s="71"/>
      <c r="S26" s="71"/>
      <c r="T26" s="71"/>
      <c r="U26" s="71"/>
    </row>
    <row r="27" spans="1:21" ht="12.75" customHeight="1">
      <c r="A27" s="69" t="s">
        <v>98</v>
      </c>
      <c r="B27" s="73" t="s">
        <v>22</v>
      </c>
      <c r="C27" s="73">
        <v>1353</v>
      </c>
      <c r="D27" s="419">
        <v>15712</v>
      </c>
      <c r="E27" s="419">
        <v>0</v>
      </c>
      <c r="F27" s="419">
        <v>0</v>
      </c>
      <c r="G27" s="560">
        <v>73148.16754289916</v>
      </c>
      <c r="H27" s="363">
        <f>G27/G56</f>
        <v>0.01313095392638099</v>
      </c>
      <c r="I27" s="71"/>
      <c r="J27" s="71"/>
      <c r="K27" s="71"/>
      <c r="L27" s="71"/>
      <c r="M27" s="71"/>
      <c r="N27" s="71"/>
      <c r="O27" s="71"/>
      <c r="P27" s="71"/>
      <c r="Q27" s="71"/>
      <c r="R27" s="71"/>
      <c r="S27" s="71"/>
      <c r="T27" s="71"/>
      <c r="U27" s="71"/>
    </row>
    <row r="28" spans="1:21" ht="12.75" customHeight="1">
      <c r="A28" s="69" t="s">
        <v>99</v>
      </c>
      <c r="B28" s="73" t="s">
        <v>22</v>
      </c>
      <c r="C28" s="73">
        <v>2067</v>
      </c>
      <c r="D28" s="419">
        <v>394797</v>
      </c>
      <c r="E28" s="419">
        <v>4.134</v>
      </c>
      <c r="F28" s="419">
        <v>0</v>
      </c>
      <c r="G28" s="560">
        <v>195296.9065002026</v>
      </c>
      <c r="H28" s="363">
        <f>G28/G56</f>
        <v>0.03505808508073608</v>
      </c>
      <c r="I28" s="71"/>
      <c r="J28" s="71"/>
      <c r="K28" s="71"/>
      <c r="L28" s="71"/>
      <c r="M28" s="71"/>
      <c r="N28" s="71"/>
      <c r="O28" s="71"/>
      <c r="P28" s="71"/>
      <c r="Q28" s="71"/>
      <c r="R28" s="71"/>
      <c r="S28" s="71"/>
      <c r="T28" s="71"/>
      <c r="U28" s="71"/>
    </row>
    <row r="29" spans="1:21" ht="12.75" customHeight="1">
      <c r="A29" s="67" t="s">
        <v>25</v>
      </c>
      <c r="B29" s="68"/>
      <c r="C29" s="68"/>
      <c r="D29" s="592"/>
      <c r="E29" s="592"/>
      <c r="F29" s="592"/>
      <c r="G29" s="581"/>
      <c r="H29" s="362"/>
      <c r="I29" s="71"/>
      <c r="J29" s="71"/>
      <c r="K29" s="71"/>
      <c r="L29" s="71"/>
      <c r="M29" s="71"/>
      <c r="N29" s="71"/>
      <c r="O29" s="71"/>
      <c r="P29" s="71"/>
      <c r="Q29" s="71"/>
      <c r="R29" s="71"/>
      <c r="S29" s="71"/>
      <c r="T29" s="71"/>
      <c r="U29" s="71"/>
    </row>
    <row r="30" spans="1:21" ht="12.75" customHeight="1">
      <c r="A30" s="69" t="s">
        <v>100</v>
      </c>
      <c r="B30" s="73" t="s">
        <v>22</v>
      </c>
      <c r="C30" s="73">
        <v>1065</v>
      </c>
      <c r="D30" s="419">
        <v>792299</v>
      </c>
      <c r="E30" s="419">
        <v>134.69083</v>
      </c>
      <c r="F30" s="419">
        <v>0</v>
      </c>
      <c r="G30" s="560">
        <f>1002113.33+293.36</f>
        <v>1002406.69</v>
      </c>
      <c r="H30" s="363">
        <f>G30/G56</f>
        <v>0.17994375667943607</v>
      </c>
      <c r="I30" s="71"/>
      <c r="J30" s="71"/>
      <c r="K30" s="71"/>
      <c r="L30" s="71"/>
      <c r="M30" s="71"/>
      <c r="N30" s="71"/>
      <c r="O30" s="71"/>
      <c r="P30" s="71"/>
      <c r="Q30" s="71"/>
      <c r="R30" s="71"/>
      <c r="S30" s="71"/>
      <c r="T30" s="71"/>
      <c r="U30" s="71"/>
    </row>
    <row r="31" spans="1:21" ht="12.75" customHeight="1">
      <c r="A31" s="69" t="s">
        <v>117</v>
      </c>
      <c r="B31" s="73" t="s">
        <v>22</v>
      </c>
      <c r="C31" s="73">
        <v>0</v>
      </c>
      <c r="D31" s="419">
        <v>0</v>
      </c>
      <c r="E31" s="419">
        <v>0</v>
      </c>
      <c r="F31" s="419">
        <v>0</v>
      </c>
      <c r="G31" s="560">
        <v>0</v>
      </c>
      <c r="H31" s="363">
        <v>0</v>
      </c>
      <c r="I31" s="71"/>
      <c r="J31" s="71"/>
      <c r="K31" s="71"/>
      <c r="L31" s="71"/>
      <c r="M31" s="71"/>
      <c r="N31" s="71"/>
      <c r="O31" s="71"/>
      <c r="P31" s="71"/>
      <c r="Q31" s="71"/>
      <c r="R31" s="71"/>
      <c r="S31" s="71"/>
      <c r="T31" s="71"/>
      <c r="U31" s="71"/>
    </row>
    <row r="32" spans="1:21" ht="12.75" customHeight="1">
      <c r="A32" s="67" t="s">
        <v>101</v>
      </c>
      <c r="B32" s="68"/>
      <c r="C32" s="365"/>
      <c r="D32" s="592"/>
      <c r="E32" s="592"/>
      <c r="F32" s="592"/>
      <c r="G32" s="581"/>
      <c r="H32" s="362"/>
      <c r="I32" s="71"/>
      <c r="J32" s="71"/>
      <c r="K32" s="71"/>
      <c r="L32" s="71"/>
      <c r="M32" s="71"/>
      <c r="N32" s="71"/>
      <c r="O32" s="71"/>
      <c r="P32" s="71"/>
      <c r="Q32" s="71"/>
      <c r="R32" s="71"/>
      <c r="S32" s="71"/>
      <c r="T32" s="71"/>
      <c r="U32" s="71"/>
    </row>
    <row r="33" spans="1:21" ht="12.75" customHeight="1">
      <c r="A33" s="69" t="s">
        <v>101</v>
      </c>
      <c r="B33" s="73" t="s">
        <v>22</v>
      </c>
      <c r="C33" s="370">
        <v>0</v>
      </c>
      <c r="D33" s="419">
        <v>0</v>
      </c>
      <c r="E33" s="419">
        <v>0</v>
      </c>
      <c r="F33" s="419">
        <v>0</v>
      </c>
      <c r="G33" s="560">
        <v>0</v>
      </c>
      <c r="H33" s="363">
        <v>0</v>
      </c>
      <c r="I33" s="71"/>
      <c r="J33" s="71"/>
      <c r="K33" s="71"/>
      <c r="L33" s="71"/>
      <c r="M33" s="71"/>
      <c r="N33" s="71"/>
      <c r="O33" s="71"/>
      <c r="P33" s="71"/>
      <c r="Q33" s="71"/>
      <c r="R33" s="71"/>
      <c r="S33" s="71"/>
      <c r="T33" s="71"/>
      <c r="U33" s="71"/>
    </row>
    <row r="34" spans="1:21" ht="12.75" customHeight="1">
      <c r="A34" s="67" t="s">
        <v>102</v>
      </c>
      <c r="B34" s="68"/>
      <c r="C34" s="68"/>
      <c r="D34" s="592"/>
      <c r="E34" s="592"/>
      <c r="F34" s="592"/>
      <c r="G34" s="581"/>
      <c r="H34" s="362"/>
      <c r="I34" s="71"/>
      <c r="J34" s="71"/>
      <c r="K34" s="71"/>
      <c r="L34" s="71"/>
      <c r="M34" s="71"/>
      <c r="N34" s="71"/>
      <c r="O34" s="71"/>
      <c r="P34" s="71"/>
      <c r="Q34" s="71"/>
      <c r="R34" s="71"/>
      <c r="S34" s="71"/>
      <c r="T34" s="71"/>
      <c r="U34" s="71"/>
    </row>
    <row r="35" spans="1:21" ht="12.75" customHeight="1">
      <c r="A35" s="69" t="s">
        <v>103</v>
      </c>
      <c r="B35" s="73" t="s">
        <v>22</v>
      </c>
      <c r="C35" s="73">
        <v>29</v>
      </c>
      <c r="D35" s="419">
        <v>0</v>
      </c>
      <c r="E35" s="419">
        <v>0</v>
      </c>
      <c r="F35" s="419">
        <v>0</v>
      </c>
      <c r="G35" s="560">
        <v>7996.75</v>
      </c>
      <c r="H35" s="363">
        <v>0</v>
      </c>
      <c r="I35" s="71"/>
      <c r="J35" s="71"/>
      <c r="K35" s="71"/>
      <c r="L35" s="71"/>
      <c r="M35" s="71"/>
      <c r="N35" s="71"/>
      <c r="O35" s="71"/>
      <c r="P35" s="71"/>
      <c r="Q35" s="71"/>
      <c r="R35" s="71"/>
      <c r="S35" s="71"/>
      <c r="T35" s="71"/>
      <c r="U35" s="71"/>
    </row>
    <row r="36" spans="1:21" ht="12.75" customHeight="1">
      <c r="A36" s="69" t="s">
        <v>104</v>
      </c>
      <c r="B36" s="73" t="s">
        <v>22</v>
      </c>
      <c r="C36" s="73">
        <v>3744</v>
      </c>
      <c r="D36" s="419">
        <v>0</v>
      </c>
      <c r="E36" s="419">
        <v>0</v>
      </c>
      <c r="F36" s="419">
        <v>0</v>
      </c>
      <c r="G36" s="560">
        <v>209453</v>
      </c>
      <c r="H36" s="363">
        <f>G36/G56</f>
        <v>0.03759926988094815</v>
      </c>
      <c r="I36" s="71"/>
      <c r="J36" s="71"/>
      <c r="K36" s="71"/>
      <c r="L36" s="71"/>
      <c r="M36" s="71"/>
      <c r="N36" s="71"/>
      <c r="O36" s="71"/>
      <c r="P36" s="71"/>
      <c r="Q36" s="71"/>
      <c r="R36" s="71"/>
      <c r="S36" s="71"/>
      <c r="T36" s="71"/>
      <c r="U36" s="71"/>
    </row>
    <row r="37" spans="1:21" ht="12.75" customHeight="1">
      <c r="A37" s="69" t="s">
        <v>120</v>
      </c>
      <c r="B37" s="73" t="s">
        <v>22</v>
      </c>
      <c r="C37" s="73">
        <v>0</v>
      </c>
      <c r="D37" s="419">
        <v>0</v>
      </c>
      <c r="E37" s="419">
        <v>0</v>
      </c>
      <c r="F37" s="419">
        <v>0</v>
      </c>
      <c r="G37" s="560">
        <v>0</v>
      </c>
      <c r="H37" s="363">
        <v>0</v>
      </c>
      <c r="I37" s="71"/>
      <c r="J37" s="71"/>
      <c r="K37" s="71"/>
      <c r="L37" s="71"/>
      <c r="M37" s="71"/>
      <c r="N37" s="71"/>
      <c r="O37" s="71"/>
      <c r="P37" s="71"/>
      <c r="Q37" s="71"/>
      <c r="R37" s="71"/>
      <c r="S37" s="71"/>
      <c r="T37" s="71"/>
      <c r="U37" s="71"/>
    </row>
    <row r="38" spans="1:21" ht="12.75" customHeight="1">
      <c r="A38" s="69" t="s">
        <v>105</v>
      </c>
      <c r="B38" s="73" t="s">
        <v>22</v>
      </c>
      <c r="C38" s="73">
        <v>0</v>
      </c>
      <c r="D38" s="419">
        <v>0</v>
      </c>
      <c r="E38" s="419">
        <v>0</v>
      </c>
      <c r="F38" s="419">
        <v>0</v>
      </c>
      <c r="G38" s="560">
        <v>0</v>
      </c>
      <c r="H38" s="363">
        <v>0</v>
      </c>
      <c r="I38" s="71"/>
      <c r="J38" s="71"/>
      <c r="K38" s="71"/>
      <c r="L38" s="71"/>
      <c r="M38" s="71"/>
      <c r="N38" s="71"/>
      <c r="O38" s="71"/>
      <c r="P38" s="71"/>
      <c r="Q38" s="71"/>
      <c r="R38" s="71"/>
      <c r="S38" s="71"/>
      <c r="T38" s="71"/>
      <c r="U38" s="71"/>
    </row>
    <row r="39" spans="1:21" ht="12.75" customHeight="1">
      <c r="A39" s="69" t="s">
        <v>121</v>
      </c>
      <c r="B39" s="73" t="s">
        <v>22</v>
      </c>
      <c r="C39" s="73">
        <v>121</v>
      </c>
      <c r="D39" s="419">
        <v>2394</v>
      </c>
      <c r="E39" s="419">
        <v>1.8084276000000001</v>
      </c>
      <c r="F39" s="419">
        <v>1128.8</v>
      </c>
      <c r="G39" s="560">
        <v>7074.364038624165</v>
      </c>
      <c r="H39" s="363">
        <v>0</v>
      </c>
      <c r="I39" s="71"/>
      <c r="J39" s="71"/>
      <c r="K39" s="71"/>
      <c r="L39" s="71"/>
      <c r="M39" s="71"/>
      <c r="N39" s="71"/>
      <c r="O39" s="71"/>
      <c r="P39" s="71"/>
      <c r="Q39" s="71"/>
      <c r="R39" s="71"/>
      <c r="S39" s="71"/>
      <c r="T39" s="71"/>
      <c r="U39" s="71"/>
    </row>
    <row r="40" spans="1:21" ht="12.75" customHeight="1">
      <c r="A40" s="69" t="s">
        <v>106</v>
      </c>
      <c r="B40" s="73" t="s">
        <v>22</v>
      </c>
      <c r="C40" s="73">
        <v>1395</v>
      </c>
      <c r="D40" s="419">
        <v>5620.2</v>
      </c>
      <c r="E40" s="419">
        <v>0</v>
      </c>
      <c r="F40" s="419">
        <v>0</v>
      </c>
      <c r="G40" s="560">
        <v>3696.75</v>
      </c>
      <c r="H40" s="363">
        <v>0</v>
      </c>
      <c r="I40" s="71"/>
      <c r="J40" s="71"/>
      <c r="K40" s="71"/>
      <c r="L40" s="71"/>
      <c r="M40" s="71"/>
      <c r="N40" s="71"/>
      <c r="O40" s="71"/>
      <c r="P40" s="71"/>
      <c r="Q40" s="71"/>
      <c r="R40" s="71"/>
      <c r="S40" s="71"/>
      <c r="T40" s="71"/>
      <c r="U40" s="71"/>
    </row>
    <row r="41" spans="1:21" ht="12.75" customHeight="1">
      <c r="A41" s="69" t="s">
        <v>122</v>
      </c>
      <c r="B41" s="73"/>
      <c r="C41" s="73">
        <v>0</v>
      </c>
      <c r="D41" s="419">
        <v>0</v>
      </c>
      <c r="E41" s="419">
        <v>0</v>
      </c>
      <c r="F41" s="419">
        <v>0</v>
      </c>
      <c r="G41" s="560">
        <v>0</v>
      </c>
      <c r="H41" s="363">
        <v>0</v>
      </c>
      <c r="I41" s="71"/>
      <c r="J41" s="71"/>
      <c r="K41" s="71"/>
      <c r="L41" s="71"/>
      <c r="M41" s="71"/>
      <c r="N41" s="71"/>
      <c r="O41" s="71"/>
      <c r="P41" s="71"/>
      <c r="Q41" s="71"/>
      <c r="R41" s="71"/>
      <c r="S41" s="71"/>
      <c r="T41" s="71"/>
      <c r="U41" s="71"/>
    </row>
    <row r="42" spans="1:21" ht="12.75" customHeight="1">
      <c r="A42" s="67" t="s">
        <v>32</v>
      </c>
      <c r="B42" s="68"/>
      <c r="C42" s="68"/>
      <c r="D42" s="68"/>
      <c r="E42" s="68"/>
      <c r="F42" s="68"/>
      <c r="G42" s="581"/>
      <c r="H42" s="362"/>
      <c r="I42" s="71"/>
      <c r="J42" s="71"/>
      <c r="K42" s="71"/>
      <c r="L42" s="71"/>
      <c r="M42" s="71"/>
      <c r="N42" s="71"/>
      <c r="O42" s="71"/>
      <c r="P42" s="71"/>
      <c r="Q42" s="71"/>
      <c r="R42" s="71"/>
      <c r="S42" s="71"/>
      <c r="T42" s="71"/>
      <c r="U42" s="71"/>
    </row>
    <row r="43" spans="1:21" ht="12.75" customHeight="1">
      <c r="A43" s="69" t="s">
        <v>107</v>
      </c>
      <c r="B43" s="73" t="s">
        <v>23</v>
      </c>
      <c r="C43" s="73">
        <v>0</v>
      </c>
      <c r="D43" s="593"/>
      <c r="E43" s="593"/>
      <c r="F43" s="593"/>
      <c r="G43" s="560">
        <v>0</v>
      </c>
      <c r="H43" s="363">
        <v>0</v>
      </c>
      <c r="I43" s="71"/>
      <c r="J43" s="71"/>
      <c r="K43" s="71"/>
      <c r="L43" s="71"/>
      <c r="M43" s="71"/>
      <c r="N43" s="71"/>
      <c r="O43" s="71"/>
      <c r="P43" s="71"/>
      <c r="Q43" s="71"/>
      <c r="R43" s="71"/>
      <c r="S43" s="71"/>
      <c r="T43" s="71"/>
      <c r="U43" s="71"/>
    </row>
    <row r="44" spans="1:21" ht="12.75" customHeight="1">
      <c r="A44" s="69" t="s">
        <v>97</v>
      </c>
      <c r="B44" s="73" t="s">
        <v>22</v>
      </c>
      <c r="C44" s="73">
        <v>0</v>
      </c>
      <c r="D44" s="593"/>
      <c r="E44" s="593"/>
      <c r="F44" s="593"/>
      <c r="G44" s="560">
        <v>0</v>
      </c>
      <c r="H44" s="363">
        <v>0</v>
      </c>
      <c r="I44" s="71"/>
      <c r="J44" s="71"/>
      <c r="K44" s="71"/>
      <c r="L44" s="71"/>
      <c r="M44" s="71"/>
      <c r="N44" s="71"/>
      <c r="O44" s="71"/>
      <c r="P44" s="71"/>
      <c r="Q44" s="71"/>
      <c r="R44" s="71"/>
      <c r="S44" s="71"/>
      <c r="T44" s="71"/>
      <c r="U44" s="71"/>
    </row>
    <row r="45" spans="1:21" ht="12.75" customHeight="1">
      <c r="A45" s="69" t="s">
        <v>108</v>
      </c>
      <c r="B45" s="73" t="s">
        <v>22</v>
      </c>
      <c r="C45" s="73">
        <v>0</v>
      </c>
      <c r="D45" s="593"/>
      <c r="E45" s="593"/>
      <c r="F45" s="593"/>
      <c r="G45" s="560">
        <v>0</v>
      </c>
      <c r="H45" s="363">
        <v>0</v>
      </c>
      <c r="I45" s="71"/>
      <c r="J45" s="71"/>
      <c r="K45" s="71"/>
      <c r="L45" s="71"/>
      <c r="M45" s="71"/>
      <c r="N45" s="71"/>
      <c r="O45" s="71"/>
      <c r="P45" s="71"/>
      <c r="Q45" s="71"/>
      <c r="R45" s="71"/>
      <c r="S45" s="71"/>
      <c r="T45" s="71"/>
      <c r="U45" s="71"/>
    </row>
    <row r="46" spans="1:21" ht="12.75" customHeight="1">
      <c r="A46" s="69" t="s">
        <v>109</v>
      </c>
      <c r="B46" s="73" t="s">
        <v>22</v>
      </c>
      <c r="C46" s="73">
        <v>0</v>
      </c>
      <c r="D46" s="593"/>
      <c r="E46" s="593"/>
      <c r="F46" s="593"/>
      <c r="G46" s="560">
        <v>0</v>
      </c>
      <c r="H46" s="363">
        <v>0</v>
      </c>
      <c r="I46" s="71"/>
      <c r="J46" s="71"/>
      <c r="K46" s="71"/>
      <c r="L46" s="71"/>
      <c r="M46" s="71"/>
      <c r="N46" s="71"/>
      <c r="O46" s="71"/>
      <c r="P46" s="71"/>
      <c r="Q46" s="71"/>
      <c r="R46" s="71"/>
      <c r="S46" s="71"/>
      <c r="T46" s="71"/>
      <c r="U46" s="71"/>
    </row>
    <row r="47" spans="1:21" ht="12.75" customHeight="1">
      <c r="A47" s="69" t="s">
        <v>110</v>
      </c>
      <c r="B47" s="73" t="s">
        <v>22</v>
      </c>
      <c r="C47" s="73">
        <v>0</v>
      </c>
      <c r="D47" s="593"/>
      <c r="E47" s="593"/>
      <c r="F47" s="593"/>
      <c r="G47" s="560">
        <v>0</v>
      </c>
      <c r="H47" s="363">
        <v>0</v>
      </c>
      <c r="I47" s="71"/>
      <c r="J47" s="71"/>
      <c r="K47" s="71"/>
      <c r="L47" s="71"/>
      <c r="M47" s="71"/>
      <c r="N47" s="71"/>
      <c r="O47" s="71"/>
      <c r="P47" s="71"/>
      <c r="Q47" s="71"/>
      <c r="R47" s="71"/>
      <c r="S47" s="71"/>
      <c r="T47" s="71"/>
      <c r="U47" s="71"/>
    </row>
    <row r="48" spans="1:21" ht="12.75" customHeight="1">
      <c r="A48" s="69" t="s">
        <v>111</v>
      </c>
      <c r="B48" s="73" t="s">
        <v>22</v>
      </c>
      <c r="C48" s="73">
        <v>0</v>
      </c>
      <c r="D48" s="370">
        <v>0</v>
      </c>
      <c r="E48" s="370">
        <v>0</v>
      </c>
      <c r="F48" s="370">
        <v>0</v>
      </c>
      <c r="G48" s="560">
        <v>0</v>
      </c>
      <c r="H48" s="363">
        <v>0</v>
      </c>
      <c r="I48" s="71"/>
      <c r="J48" s="71"/>
      <c r="K48" s="71"/>
      <c r="L48" s="71"/>
      <c r="M48" s="71"/>
      <c r="N48" s="71"/>
      <c r="O48" s="71"/>
      <c r="P48" s="71"/>
      <c r="Q48" s="71"/>
      <c r="R48" s="71"/>
      <c r="S48" s="71"/>
      <c r="T48" s="71"/>
      <c r="U48" s="71"/>
    </row>
    <row r="49" spans="1:21" ht="12.75" customHeight="1">
      <c r="A49" s="69" t="s">
        <v>105</v>
      </c>
      <c r="B49" s="73"/>
      <c r="C49" s="73">
        <v>0</v>
      </c>
      <c r="D49" s="370">
        <v>0</v>
      </c>
      <c r="E49" s="370">
        <v>0</v>
      </c>
      <c r="F49" s="370">
        <v>0</v>
      </c>
      <c r="G49" s="560">
        <v>0</v>
      </c>
      <c r="H49" s="363">
        <v>0</v>
      </c>
      <c r="I49" s="71"/>
      <c r="J49" s="71"/>
      <c r="K49" s="71"/>
      <c r="L49" s="71"/>
      <c r="M49" s="71"/>
      <c r="N49" s="71"/>
      <c r="O49" s="71"/>
      <c r="P49" s="71"/>
      <c r="Q49" s="71"/>
      <c r="R49" s="71"/>
      <c r="S49" s="71"/>
      <c r="T49" s="71"/>
      <c r="U49" s="71"/>
    </row>
    <row r="50" spans="1:21" ht="12.75" customHeight="1">
      <c r="A50" s="69" t="s">
        <v>120</v>
      </c>
      <c r="B50" s="73"/>
      <c r="C50" s="73">
        <v>0</v>
      </c>
      <c r="D50" s="370">
        <v>0</v>
      </c>
      <c r="E50" s="370">
        <v>0</v>
      </c>
      <c r="F50" s="370">
        <v>0</v>
      </c>
      <c r="G50" s="560">
        <v>0</v>
      </c>
      <c r="H50" s="363">
        <v>0</v>
      </c>
      <c r="I50" s="71"/>
      <c r="J50" s="71"/>
      <c r="K50" s="71"/>
      <c r="L50" s="71"/>
      <c r="M50" s="71"/>
      <c r="N50" s="71"/>
      <c r="O50" s="71"/>
      <c r="P50" s="71"/>
      <c r="Q50" s="71"/>
      <c r="R50" s="71"/>
      <c r="S50" s="71"/>
      <c r="T50" s="71"/>
      <c r="U50" s="71"/>
    </row>
    <row r="51" spans="1:21" ht="12.75" customHeight="1">
      <c r="A51" s="67" t="s">
        <v>112</v>
      </c>
      <c r="B51" s="68"/>
      <c r="C51" s="366"/>
      <c r="D51" s="366"/>
      <c r="E51" s="366"/>
      <c r="F51" s="366"/>
      <c r="G51" s="581"/>
      <c r="H51" s="362"/>
      <c r="I51" s="71"/>
      <c r="J51" s="71"/>
      <c r="K51" s="71"/>
      <c r="L51" s="71"/>
      <c r="M51" s="71"/>
      <c r="N51" s="71"/>
      <c r="O51" s="71"/>
      <c r="P51" s="71"/>
      <c r="Q51" s="71"/>
      <c r="R51" s="71"/>
      <c r="S51" s="71"/>
      <c r="T51" s="71"/>
      <c r="U51" s="71"/>
    </row>
    <row r="52" spans="1:21" ht="12.75" customHeight="1">
      <c r="A52" s="69" t="s">
        <v>113</v>
      </c>
      <c r="B52" s="73" t="s">
        <v>23</v>
      </c>
      <c r="C52" s="73">
        <v>7947</v>
      </c>
      <c r="D52" s="370">
        <v>0</v>
      </c>
      <c r="E52" s="370">
        <v>0</v>
      </c>
      <c r="F52" s="370">
        <v>0</v>
      </c>
      <c r="G52" s="560">
        <f>932066-1404.86+175.69+46.81-16.72</f>
        <v>930866.92</v>
      </c>
      <c r="H52" s="363">
        <f>G52/G56</f>
        <v>0.1671015289746481</v>
      </c>
      <c r="I52" s="71"/>
      <c r="J52" s="71"/>
      <c r="K52" s="71"/>
      <c r="L52" s="71"/>
      <c r="M52" s="71"/>
      <c r="N52" s="71"/>
      <c r="O52" s="71"/>
      <c r="P52" s="71"/>
      <c r="Q52" s="71"/>
      <c r="R52" s="71"/>
      <c r="S52" s="71"/>
      <c r="T52" s="71"/>
      <c r="U52" s="71"/>
    </row>
    <row r="53" spans="1:21" ht="12.75" customHeight="1">
      <c r="A53" s="69" t="s">
        <v>114</v>
      </c>
      <c r="B53" s="73" t="s">
        <v>23</v>
      </c>
      <c r="C53" s="73">
        <v>7906</v>
      </c>
      <c r="D53" s="370">
        <v>0</v>
      </c>
      <c r="E53" s="370">
        <v>0</v>
      </c>
      <c r="F53" s="370">
        <v>0</v>
      </c>
      <c r="G53" s="560">
        <f>154085-203.71</f>
        <v>153881.29</v>
      </c>
      <c r="H53" s="363">
        <f>G53/G56</f>
        <v>0.027623496213176457</v>
      </c>
      <c r="I53" s="71"/>
      <c r="J53" s="71"/>
      <c r="K53" s="71"/>
      <c r="L53" s="71"/>
      <c r="M53" s="71"/>
      <c r="N53" s="71"/>
      <c r="O53" s="71"/>
      <c r="P53" s="71"/>
      <c r="Q53" s="71"/>
      <c r="R53" s="71"/>
      <c r="S53" s="71"/>
      <c r="T53" s="71"/>
      <c r="U53" s="71"/>
    </row>
    <row r="54" spans="1:21" ht="12.75" customHeight="1">
      <c r="A54" s="69" t="s">
        <v>115</v>
      </c>
      <c r="B54" s="73" t="s">
        <v>116</v>
      </c>
      <c r="C54" s="73">
        <v>0</v>
      </c>
      <c r="D54" s="370">
        <v>0</v>
      </c>
      <c r="E54" s="370">
        <v>0</v>
      </c>
      <c r="F54" s="370">
        <v>0</v>
      </c>
      <c r="G54" s="560">
        <v>0</v>
      </c>
      <c r="H54" s="363">
        <v>0</v>
      </c>
      <c r="I54" s="71"/>
      <c r="J54" s="71"/>
      <c r="K54" s="71"/>
      <c r="L54" s="71"/>
      <c r="M54" s="71"/>
      <c r="N54" s="71"/>
      <c r="O54" s="71"/>
      <c r="P54" s="71"/>
      <c r="Q54" s="71"/>
      <c r="R54" s="71"/>
      <c r="S54" s="71"/>
      <c r="T54" s="71"/>
      <c r="U54" s="71"/>
    </row>
    <row r="55" spans="1:21" ht="12.75" customHeight="1">
      <c r="A55" s="67"/>
      <c r="B55" s="68"/>
      <c r="C55" s="68"/>
      <c r="D55" s="68"/>
      <c r="E55" s="68"/>
      <c r="F55" s="68"/>
      <c r="G55" s="581"/>
      <c r="H55" s="362"/>
      <c r="I55" s="71"/>
      <c r="J55" s="71"/>
      <c r="K55" s="71"/>
      <c r="L55" s="71"/>
      <c r="M55" s="71"/>
      <c r="N55" s="71"/>
      <c r="O55" s="71"/>
      <c r="P55" s="71"/>
      <c r="Q55" s="71"/>
      <c r="R55" s="71"/>
      <c r="S55" s="71"/>
      <c r="T55" s="71"/>
      <c r="U55" s="71"/>
    </row>
    <row r="56" spans="1:15" s="4" customFormat="1" ht="12.75" customHeight="1">
      <c r="A56" s="75" t="s">
        <v>233</v>
      </c>
      <c r="B56" s="76"/>
      <c r="C56" s="77"/>
      <c r="D56" s="579">
        <f>SUM(D5:D54)</f>
        <v>2465662.68</v>
      </c>
      <c r="E56" s="579">
        <f>SUM(E5:E54)</f>
        <v>275.2841455</v>
      </c>
      <c r="F56" s="580">
        <f>SUM(F5:F54)</f>
        <v>91342.50000000001</v>
      </c>
      <c r="G56" s="582">
        <f>SUM(G5:G55)</f>
        <v>5570666.682177558</v>
      </c>
      <c r="H56" s="364">
        <f>SUM(H5:H54)</f>
        <v>0.9966309483030698</v>
      </c>
      <c r="I56" s="26"/>
      <c r="J56" s="26"/>
      <c r="K56" s="26"/>
      <c r="L56" s="26"/>
      <c r="M56" s="26"/>
      <c r="N56" s="26"/>
      <c r="O56" s="26"/>
    </row>
    <row r="57" spans="1:21" ht="9.75" customHeight="1">
      <c r="A57" s="78"/>
      <c r="B57" s="79"/>
      <c r="C57" s="80"/>
      <c r="D57" s="81"/>
      <c r="E57" s="81"/>
      <c r="F57" s="371"/>
      <c r="G57" s="82"/>
      <c r="H57" s="82"/>
      <c r="I57" s="71"/>
      <c r="J57" s="71"/>
      <c r="K57" s="71"/>
      <c r="L57" s="71"/>
      <c r="M57" s="71"/>
      <c r="N57" s="71"/>
      <c r="O57" s="71"/>
      <c r="P57" s="71"/>
      <c r="Q57" s="71"/>
      <c r="R57" s="71"/>
      <c r="S57" s="71"/>
      <c r="T57" s="71"/>
      <c r="U57" s="71"/>
    </row>
    <row r="58" spans="1:21" ht="12.75" customHeight="1" thickBot="1">
      <c r="A58" s="83" t="s">
        <v>46</v>
      </c>
      <c r="B58" s="84" t="s">
        <v>23</v>
      </c>
      <c r="C58" s="600">
        <v>6261</v>
      </c>
      <c r="D58" s="81"/>
      <c r="E58" s="81"/>
      <c r="F58" s="371"/>
      <c r="H58" s="82"/>
      <c r="I58" s="71"/>
      <c r="J58" s="71"/>
      <c r="K58" s="71"/>
      <c r="L58" s="71"/>
      <c r="M58" s="71"/>
      <c r="N58" s="71"/>
      <c r="O58" s="71"/>
      <c r="P58" s="71"/>
      <c r="Q58" s="71"/>
      <c r="R58" s="71"/>
      <c r="S58" s="71"/>
      <c r="T58" s="71"/>
      <c r="U58" s="71"/>
    </row>
    <row r="59" spans="1:21" ht="9.75" customHeight="1" thickBot="1">
      <c r="A59" s="85"/>
      <c r="B59" s="86"/>
      <c r="C59" s="367"/>
      <c r="D59" s="6"/>
      <c r="E59" s="6"/>
      <c r="F59" s="372"/>
      <c r="G59" s="583"/>
      <c r="H59" s="6"/>
      <c r="I59" s="71"/>
      <c r="J59" s="71"/>
      <c r="K59" s="71"/>
      <c r="L59" s="71"/>
      <c r="M59" s="71"/>
      <c r="N59" s="71"/>
      <c r="O59" s="71"/>
      <c r="P59" s="71"/>
      <c r="Q59" s="71"/>
      <c r="R59" s="71"/>
      <c r="S59" s="71"/>
      <c r="T59" s="71"/>
      <c r="U59" s="71"/>
    </row>
    <row r="60" spans="1:21" ht="12.75" customHeight="1">
      <c r="A60" s="87" t="s">
        <v>27</v>
      </c>
      <c r="B60" s="88"/>
      <c r="C60" s="368"/>
      <c r="D60" s="6"/>
      <c r="E60" s="6"/>
      <c r="F60" s="372"/>
      <c r="G60" s="583"/>
      <c r="H60" s="6"/>
      <c r="I60" s="71"/>
      <c r="J60" s="71"/>
      <c r="K60" s="71"/>
      <c r="L60" s="71"/>
      <c r="M60" s="71"/>
      <c r="N60" s="71"/>
      <c r="O60" s="71"/>
      <c r="P60" s="71"/>
      <c r="Q60" s="71"/>
      <c r="R60" s="71"/>
      <c r="S60" s="71"/>
      <c r="T60" s="71"/>
      <c r="U60" s="71"/>
    </row>
    <row r="61" spans="1:21" ht="14.25">
      <c r="A61" s="69" t="s">
        <v>33</v>
      </c>
      <c r="B61" s="74" t="s">
        <v>23</v>
      </c>
      <c r="C61" s="558">
        <v>4095</v>
      </c>
      <c r="D61" s="6"/>
      <c r="E61" s="6"/>
      <c r="F61" s="372"/>
      <c r="G61" s="584"/>
      <c r="H61" s="6"/>
      <c r="I61" s="71"/>
      <c r="J61" s="71"/>
      <c r="K61" s="71"/>
      <c r="L61" s="71"/>
      <c r="M61" s="71"/>
      <c r="N61" s="71"/>
      <c r="O61" s="71"/>
      <c r="P61" s="71"/>
      <c r="Q61" s="71"/>
      <c r="R61" s="71"/>
      <c r="S61" s="71"/>
      <c r="T61" s="71"/>
      <c r="U61" s="71"/>
    </row>
    <row r="62" spans="1:21" ht="12" customHeight="1">
      <c r="A62" s="69" t="s">
        <v>34</v>
      </c>
      <c r="B62" s="74" t="s">
        <v>23</v>
      </c>
      <c r="C62" s="558">
        <v>3767</v>
      </c>
      <c r="D62" s="6"/>
      <c r="E62" s="6"/>
      <c r="F62" s="372"/>
      <c r="G62" s="584"/>
      <c r="H62" s="6"/>
      <c r="I62" s="71"/>
      <c r="J62" s="71"/>
      <c r="K62" s="71"/>
      <c r="L62" s="71"/>
      <c r="M62" s="71"/>
      <c r="N62" s="71"/>
      <c r="O62" s="71"/>
      <c r="P62" s="71"/>
      <c r="Q62" s="71"/>
      <c r="R62" s="71"/>
      <c r="S62" s="71"/>
      <c r="T62" s="71"/>
      <c r="U62" s="71"/>
    </row>
    <row r="63" spans="1:13" ht="14.25">
      <c r="A63" s="69" t="s">
        <v>41</v>
      </c>
      <c r="B63" s="74" t="s">
        <v>23</v>
      </c>
      <c r="C63" s="558">
        <v>116</v>
      </c>
      <c r="G63" s="578"/>
      <c r="I63" s="16"/>
      <c r="K63" s="19"/>
      <c r="L63" s="19"/>
      <c r="M63" s="19"/>
    </row>
    <row r="64" spans="1:18" s="4" customFormat="1" ht="15">
      <c r="A64" s="75" t="s">
        <v>26</v>
      </c>
      <c r="B64" s="90" t="s">
        <v>23</v>
      </c>
      <c r="C64" s="579">
        <f>C61+C62+C63</f>
        <v>7978</v>
      </c>
      <c r="D64" s="26"/>
      <c r="E64" s="26"/>
      <c r="F64" s="326"/>
      <c r="G64" s="585"/>
      <c r="H64" s="91"/>
      <c r="I64" s="92"/>
      <c r="J64" s="26"/>
      <c r="K64" s="93"/>
      <c r="L64" s="93"/>
      <c r="M64" s="93"/>
      <c r="N64" s="26"/>
      <c r="O64" s="26"/>
      <c r="P64" s="26"/>
      <c r="Q64" s="26"/>
      <c r="R64" s="26"/>
    </row>
    <row r="65" spans="1:18" s="4" customFormat="1" ht="17.25">
      <c r="A65" s="94" t="s">
        <v>281</v>
      </c>
      <c r="B65" s="90" t="s">
        <v>23</v>
      </c>
      <c r="C65" s="579">
        <v>20384</v>
      </c>
      <c r="D65" s="26"/>
      <c r="E65" s="26"/>
      <c r="F65" s="326"/>
      <c r="G65" s="91"/>
      <c r="H65" s="91"/>
      <c r="I65" s="92"/>
      <c r="J65" s="26"/>
      <c r="K65" s="93"/>
      <c r="L65" s="93"/>
      <c r="M65" s="93"/>
      <c r="N65" s="26"/>
      <c r="O65" s="26"/>
      <c r="P65" s="26"/>
      <c r="Q65" s="26"/>
      <c r="R65" s="26"/>
    </row>
    <row r="66" spans="1:18" s="4" customFormat="1" ht="12.75" customHeight="1">
      <c r="A66" s="94" t="s">
        <v>124</v>
      </c>
      <c r="B66" s="95" t="s">
        <v>36</v>
      </c>
      <c r="C66" s="601">
        <f>C64/C65</f>
        <v>0.39138540031397173</v>
      </c>
      <c r="D66" s="26"/>
      <c r="E66" s="26"/>
      <c r="F66" s="326"/>
      <c r="G66" s="91"/>
      <c r="H66" s="91"/>
      <c r="I66" s="92"/>
      <c r="J66" s="26"/>
      <c r="K66" s="93"/>
      <c r="L66" s="93"/>
      <c r="M66" s="93"/>
      <c r="N66" s="26"/>
      <c r="O66" s="26"/>
      <c r="P66" s="26"/>
      <c r="Q66" s="26"/>
      <c r="R66" s="26"/>
    </row>
    <row r="67" spans="1:13" ht="9.75" customHeight="1">
      <c r="A67" s="96"/>
      <c r="B67" s="79"/>
      <c r="C67" s="369"/>
      <c r="D67" s="16"/>
      <c r="E67" s="16"/>
      <c r="F67" s="373"/>
      <c r="G67" s="82"/>
      <c r="H67" s="82"/>
      <c r="I67" s="16"/>
      <c r="K67" s="19"/>
      <c r="L67" s="19"/>
      <c r="M67" s="19"/>
    </row>
    <row r="68" spans="1:18" ht="15.75" customHeight="1">
      <c r="A68" s="69" t="s">
        <v>43</v>
      </c>
      <c r="B68" s="74" t="s">
        <v>23</v>
      </c>
      <c r="C68" s="558">
        <v>79</v>
      </c>
      <c r="D68" s="16"/>
      <c r="E68" s="16"/>
      <c r="F68" s="373"/>
      <c r="G68" s="82"/>
      <c r="H68" s="82"/>
      <c r="I68" s="16"/>
      <c r="J68" s="6"/>
      <c r="K68" s="16"/>
      <c r="L68" s="16"/>
      <c r="M68" s="16"/>
      <c r="N68" s="6"/>
      <c r="O68" s="6"/>
      <c r="P68" s="6"/>
      <c r="Q68" s="6"/>
      <c r="R68" s="6"/>
    </row>
    <row r="69" spans="1:18" ht="21" customHeight="1">
      <c r="A69" s="640" t="s">
        <v>280</v>
      </c>
      <c r="B69" s="641"/>
      <c r="C69" s="641"/>
      <c r="D69" s="641"/>
      <c r="E69" s="641"/>
      <c r="F69" s="641"/>
      <c r="G69" s="641"/>
      <c r="H69" s="641"/>
      <c r="I69" s="16"/>
      <c r="J69" s="6"/>
      <c r="K69" s="16"/>
      <c r="L69" s="16"/>
      <c r="M69" s="16"/>
      <c r="N69" s="6"/>
      <c r="O69" s="6"/>
      <c r="P69" s="6"/>
      <c r="Q69" s="6"/>
      <c r="R69" s="6"/>
    </row>
    <row r="70" ht="16.5" customHeight="1">
      <c r="A70" s="517" t="s">
        <v>279</v>
      </c>
    </row>
    <row r="71" spans="1:8" ht="14.25">
      <c r="A71" s="639" t="s">
        <v>278</v>
      </c>
      <c r="B71" s="639"/>
      <c r="C71" s="639"/>
      <c r="D71" s="639"/>
      <c r="E71" s="639"/>
      <c r="F71" s="639"/>
      <c r="G71" s="639"/>
      <c r="H71" s="639"/>
    </row>
    <row r="72" ht="14.25">
      <c r="G72" s="1"/>
    </row>
    <row r="73" spans="1:8" ht="15">
      <c r="A73" s="659" t="s">
        <v>76</v>
      </c>
      <c r="B73" s="660"/>
      <c r="C73" s="660"/>
      <c r="D73" s="660"/>
      <c r="E73" s="660"/>
      <c r="F73" s="660"/>
      <c r="G73" s="660"/>
      <c r="H73" s="660"/>
    </row>
    <row r="74" spans="2:8" ht="14.25">
      <c r="B74" s="6"/>
      <c r="F74" s="1"/>
      <c r="H74" s="578"/>
    </row>
    <row r="75" spans="2:8" ht="14.25">
      <c r="B75" s="6"/>
      <c r="F75" s="1"/>
      <c r="H75" s="578"/>
    </row>
    <row r="76" spans="2:18" ht="14.25">
      <c r="B76" s="6"/>
      <c r="F76" s="1"/>
      <c r="H76" s="578"/>
      <c r="M76" s="6"/>
      <c r="N76" s="6"/>
      <c r="O76" s="6"/>
      <c r="P76" s="6"/>
      <c r="Q76" s="6"/>
      <c r="R76" s="6"/>
    </row>
    <row r="77" spans="2:18" ht="14.25">
      <c r="B77" s="6"/>
      <c r="F77" s="1"/>
      <c r="H77" s="578"/>
      <c r="M77" s="6"/>
      <c r="N77" s="6"/>
      <c r="O77" s="6"/>
      <c r="P77" s="6"/>
      <c r="Q77" s="6"/>
      <c r="R77" s="6"/>
    </row>
    <row r="78" spans="2:18" ht="14.25">
      <c r="B78" s="6"/>
      <c r="F78" s="1"/>
      <c r="H78" s="578"/>
      <c r="M78" s="6"/>
      <c r="N78" s="6"/>
      <c r="O78" s="6"/>
      <c r="P78" s="6"/>
      <c r="Q78" s="6"/>
      <c r="R78" s="6"/>
    </row>
    <row r="79" spans="6:18" ht="14.25">
      <c r="F79" s="1"/>
      <c r="H79" s="578"/>
      <c r="M79" s="6"/>
      <c r="N79" s="6"/>
      <c r="O79" s="6"/>
      <c r="P79" s="6"/>
      <c r="Q79" s="6"/>
      <c r="R79" s="6"/>
    </row>
    <row r="80" spans="6:18" ht="14.25">
      <c r="F80" s="1"/>
      <c r="H80" s="578"/>
      <c r="M80" s="6"/>
      <c r="N80" s="6"/>
      <c r="O80" s="6"/>
      <c r="P80" s="6"/>
      <c r="Q80" s="6"/>
      <c r="R80" s="6"/>
    </row>
    <row r="81" spans="1:11" s="63" customFormat="1" ht="13.5" customHeight="1">
      <c r="A81" s="1"/>
      <c r="B81" s="1"/>
      <c r="C81" s="1"/>
      <c r="D81" s="1"/>
      <c r="E81" s="1"/>
      <c r="F81" s="1"/>
      <c r="G81" s="89"/>
      <c r="H81" s="578"/>
      <c r="I81" s="97"/>
      <c r="J81" s="97"/>
      <c r="K81" s="97"/>
    </row>
    <row r="82" spans="6:18" ht="14.25">
      <c r="F82" s="1"/>
      <c r="H82" s="578"/>
      <c r="M82" s="6"/>
      <c r="N82" s="6"/>
      <c r="O82" s="6"/>
      <c r="P82" s="6"/>
      <c r="Q82" s="6"/>
      <c r="R82" s="6"/>
    </row>
    <row r="83" spans="6:18" ht="14.25">
      <c r="F83" s="1"/>
      <c r="H83" s="578"/>
      <c r="M83" s="6"/>
      <c r="N83" s="6"/>
      <c r="O83" s="6"/>
      <c r="P83" s="6"/>
      <c r="Q83" s="6"/>
      <c r="R83" s="6"/>
    </row>
    <row r="84" spans="6:18" ht="14.25">
      <c r="F84" s="1"/>
      <c r="H84" s="578"/>
      <c r="M84" s="6"/>
      <c r="N84" s="6"/>
      <c r="O84" s="6"/>
      <c r="P84" s="6"/>
      <c r="Q84" s="6"/>
      <c r="R84" s="6"/>
    </row>
    <row r="85" spans="6:18" ht="14.25">
      <c r="F85" s="1"/>
      <c r="H85" s="578"/>
      <c r="M85" s="6"/>
      <c r="N85" s="6"/>
      <c r="O85" s="6"/>
      <c r="P85" s="6"/>
      <c r="Q85" s="6"/>
      <c r="R85" s="6"/>
    </row>
    <row r="86" spans="6:18" ht="14.25">
      <c r="F86" s="1"/>
      <c r="H86" s="578"/>
      <c r="M86" s="6"/>
      <c r="N86" s="6"/>
      <c r="O86" s="6"/>
      <c r="P86" s="6"/>
      <c r="Q86" s="6"/>
      <c r="R86" s="6"/>
    </row>
    <row r="87" spans="6:18" ht="14.25">
      <c r="F87" s="1"/>
      <c r="H87" s="578"/>
      <c r="M87" s="6"/>
      <c r="N87" s="6"/>
      <c r="O87" s="6"/>
      <c r="P87" s="6"/>
      <c r="Q87" s="6"/>
      <c r="R87" s="6"/>
    </row>
    <row r="88" spans="6:18" ht="14.25">
      <c r="F88" s="1"/>
      <c r="H88" s="578"/>
      <c r="M88" s="6"/>
      <c r="N88" s="6"/>
      <c r="O88" s="6"/>
      <c r="P88" s="6"/>
      <c r="Q88" s="6"/>
      <c r="R88" s="6"/>
    </row>
    <row r="89" spans="6:18" ht="14.25">
      <c r="F89" s="1"/>
      <c r="H89" s="578"/>
      <c r="M89" s="6"/>
      <c r="N89" s="6"/>
      <c r="O89" s="6"/>
      <c r="P89" s="6"/>
      <c r="Q89" s="6"/>
      <c r="R89" s="6"/>
    </row>
    <row r="90" spans="6:18" ht="14.25">
      <c r="F90" s="1"/>
      <c r="H90" s="578"/>
      <c r="M90" s="6"/>
      <c r="N90" s="6"/>
      <c r="O90" s="6"/>
      <c r="P90" s="6"/>
      <c r="Q90" s="6"/>
      <c r="R90" s="6"/>
    </row>
    <row r="91" spans="6:18" ht="14.25">
      <c r="F91" s="1"/>
      <c r="H91" s="578"/>
      <c r="M91" s="6"/>
      <c r="N91" s="6"/>
      <c r="O91" s="6"/>
      <c r="P91" s="6"/>
      <c r="Q91" s="6"/>
      <c r="R91" s="6"/>
    </row>
    <row r="92" spans="6:18" ht="14.25">
      <c r="F92" s="1"/>
      <c r="H92" s="578"/>
      <c r="M92" s="6"/>
      <c r="N92" s="6"/>
      <c r="O92" s="6"/>
      <c r="P92" s="6"/>
      <c r="Q92" s="6"/>
      <c r="R92" s="6"/>
    </row>
    <row r="93" spans="6:13" ht="14.25">
      <c r="F93" s="1"/>
      <c r="H93" s="578"/>
      <c r="I93" s="16"/>
      <c r="K93" s="19"/>
      <c r="L93" s="19"/>
      <c r="M93" s="19"/>
    </row>
    <row r="94" spans="6:13" ht="14.25">
      <c r="F94" s="1"/>
      <c r="H94" s="578"/>
      <c r="I94" s="16"/>
      <c r="K94" s="19"/>
      <c r="L94" s="19"/>
      <c r="M94" s="19"/>
    </row>
    <row r="95" spans="6:13" ht="14.25">
      <c r="F95" s="1"/>
      <c r="H95" s="578"/>
      <c r="I95" s="16"/>
      <c r="K95" s="19"/>
      <c r="L95" s="19"/>
      <c r="M95" s="19"/>
    </row>
    <row r="96" spans="6:13" ht="14.25">
      <c r="F96" s="1"/>
      <c r="H96" s="578"/>
      <c r="I96" s="16"/>
      <c r="K96" s="19"/>
      <c r="L96" s="19"/>
      <c r="M96" s="19"/>
    </row>
    <row r="97" spans="6:13" ht="14.25">
      <c r="F97" s="1"/>
      <c r="H97" s="578"/>
      <c r="I97" s="16"/>
      <c r="K97" s="19"/>
      <c r="L97" s="19"/>
      <c r="M97" s="19"/>
    </row>
    <row r="98" spans="6:13" ht="14.25">
      <c r="F98" s="1"/>
      <c r="H98" s="578"/>
      <c r="I98" s="16"/>
      <c r="K98" s="19"/>
      <c r="L98" s="19"/>
      <c r="M98" s="19"/>
    </row>
    <row r="99" spans="1:13" ht="14.25">
      <c r="A99" s="98"/>
      <c r="B99" s="16"/>
      <c r="C99" s="16"/>
      <c r="D99" s="16"/>
      <c r="E99" s="16"/>
      <c r="F99" s="373"/>
      <c r="H99" s="82"/>
      <c r="I99" s="16"/>
      <c r="K99" s="19"/>
      <c r="L99" s="19"/>
      <c r="M99" s="19"/>
    </row>
    <row r="100" spans="1:13" ht="14.25">
      <c r="A100" s="98"/>
      <c r="B100" s="16"/>
      <c r="C100" s="16"/>
      <c r="D100" s="16"/>
      <c r="E100" s="16"/>
      <c r="F100" s="373"/>
      <c r="H100" s="82"/>
      <c r="I100" s="16"/>
      <c r="K100" s="19"/>
      <c r="L100" s="19"/>
      <c r="M100" s="19"/>
    </row>
    <row r="101" spans="1:13" ht="14.25">
      <c r="A101" s="98"/>
      <c r="B101" s="16"/>
      <c r="C101" s="16"/>
      <c r="D101" s="16"/>
      <c r="E101" s="16"/>
      <c r="F101" s="373"/>
      <c r="H101" s="82"/>
      <c r="I101" s="16"/>
      <c r="K101" s="19"/>
      <c r="L101" s="19"/>
      <c r="M101" s="19"/>
    </row>
    <row r="102" spans="1:13" ht="14.25">
      <c r="A102" s="98"/>
      <c r="B102" s="16"/>
      <c r="C102" s="16"/>
      <c r="D102" s="16"/>
      <c r="E102" s="16"/>
      <c r="F102" s="373"/>
      <c r="H102" s="82"/>
      <c r="I102" s="16"/>
      <c r="K102" s="19"/>
      <c r="L102" s="19"/>
      <c r="M102" s="19"/>
    </row>
    <row r="103" spans="1:13" ht="14.25">
      <c r="A103" s="98"/>
      <c r="B103" s="16"/>
      <c r="C103" s="16"/>
      <c r="D103" s="16"/>
      <c r="E103" s="16"/>
      <c r="F103" s="373"/>
      <c r="H103" s="82"/>
      <c r="I103" s="16"/>
      <c r="K103" s="19"/>
      <c r="L103" s="19"/>
      <c r="M103" s="19"/>
    </row>
    <row r="104" spans="1:13" ht="14.25">
      <c r="A104" s="98"/>
      <c r="B104" s="16"/>
      <c r="C104" s="16"/>
      <c r="D104" s="16"/>
      <c r="E104" s="16"/>
      <c r="F104" s="373"/>
      <c r="H104" s="82"/>
      <c r="I104" s="16"/>
      <c r="K104" s="19"/>
      <c r="L104" s="19"/>
      <c r="M104" s="19"/>
    </row>
    <row r="105" spans="1:13" ht="14.25">
      <c r="A105" s="98"/>
      <c r="B105" s="16"/>
      <c r="C105" s="16"/>
      <c r="D105" s="16"/>
      <c r="E105" s="16"/>
      <c r="F105" s="373"/>
      <c r="H105" s="82"/>
      <c r="I105" s="16"/>
      <c r="K105" s="19"/>
      <c r="L105" s="19"/>
      <c r="M105" s="19"/>
    </row>
    <row r="106" spans="1:13" ht="14.25">
      <c r="A106" s="98"/>
      <c r="B106" s="16"/>
      <c r="C106" s="16"/>
      <c r="D106" s="16"/>
      <c r="E106" s="16"/>
      <c r="F106" s="373"/>
      <c r="H106" s="82"/>
      <c r="I106" s="16"/>
      <c r="K106" s="19"/>
      <c r="L106" s="19"/>
      <c r="M106" s="19"/>
    </row>
    <row r="107" spans="1:13" ht="14.25">
      <c r="A107" s="98"/>
      <c r="B107" s="16"/>
      <c r="C107" s="16"/>
      <c r="D107" s="16"/>
      <c r="E107" s="16"/>
      <c r="F107" s="373"/>
      <c r="H107" s="82"/>
      <c r="I107" s="16"/>
      <c r="K107" s="19"/>
      <c r="L107" s="19"/>
      <c r="M107" s="19"/>
    </row>
    <row r="108" spans="1:13" ht="14.25">
      <c r="A108" s="98"/>
      <c r="B108" s="16"/>
      <c r="C108" s="16"/>
      <c r="D108" s="16"/>
      <c r="E108" s="16"/>
      <c r="F108" s="373"/>
      <c r="H108" s="82"/>
      <c r="I108" s="16"/>
      <c r="K108" s="19"/>
      <c r="L108" s="19"/>
      <c r="M108" s="19"/>
    </row>
    <row r="109" spans="1:13" ht="14.25">
      <c r="A109" s="98"/>
      <c r="B109" s="16"/>
      <c r="C109" s="16"/>
      <c r="D109" s="16"/>
      <c r="E109" s="16"/>
      <c r="F109" s="373"/>
      <c r="H109" s="82"/>
      <c r="I109" s="16"/>
      <c r="K109" s="19"/>
      <c r="L109" s="19"/>
      <c r="M109" s="19"/>
    </row>
    <row r="110" spans="1:13" ht="14.25">
      <c r="A110" s="98"/>
      <c r="B110" s="16"/>
      <c r="C110" s="16"/>
      <c r="D110" s="16"/>
      <c r="E110" s="16"/>
      <c r="F110" s="373"/>
      <c r="H110" s="82"/>
      <c r="I110" s="16"/>
      <c r="K110" s="19"/>
      <c r="L110" s="19"/>
      <c r="M110" s="19"/>
    </row>
    <row r="111" spans="1:13" ht="14.25">
      <c r="A111" s="98"/>
      <c r="B111" s="16"/>
      <c r="C111" s="16"/>
      <c r="D111" s="16"/>
      <c r="E111" s="16"/>
      <c r="F111" s="373"/>
      <c r="H111" s="82"/>
      <c r="I111" s="16"/>
      <c r="K111" s="19"/>
      <c r="L111" s="19"/>
      <c r="M111" s="19"/>
    </row>
    <row r="112" spans="1:13" ht="14.25">
      <c r="A112" s="98"/>
      <c r="B112" s="16"/>
      <c r="C112" s="16"/>
      <c r="D112" s="16"/>
      <c r="E112" s="16"/>
      <c r="F112" s="373"/>
      <c r="H112" s="82"/>
      <c r="I112" s="16"/>
      <c r="K112" s="19"/>
      <c r="L112" s="19"/>
      <c r="M112" s="19"/>
    </row>
    <row r="113" spans="1:13" ht="14.25">
      <c r="A113" s="98"/>
      <c r="B113" s="16"/>
      <c r="C113" s="16"/>
      <c r="D113" s="16"/>
      <c r="E113" s="16"/>
      <c r="F113" s="373"/>
      <c r="H113" s="82"/>
      <c r="I113" s="16"/>
      <c r="K113" s="19"/>
      <c r="L113" s="19"/>
      <c r="M113" s="19"/>
    </row>
    <row r="114" spans="1:13" ht="14.25">
      <c r="A114" s="98"/>
      <c r="B114" s="16"/>
      <c r="C114" s="16"/>
      <c r="D114" s="16"/>
      <c r="E114" s="16"/>
      <c r="F114" s="373"/>
      <c r="H114" s="82"/>
      <c r="I114" s="16"/>
      <c r="K114" s="19"/>
      <c r="L114" s="19"/>
      <c r="M114" s="19"/>
    </row>
    <row r="115" spans="1:13" ht="14.25">
      <c r="A115" s="98"/>
      <c r="B115" s="16"/>
      <c r="C115" s="16"/>
      <c r="D115" s="16"/>
      <c r="E115" s="16"/>
      <c r="F115" s="373"/>
      <c r="H115" s="82"/>
      <c r="I115" s="16"/>
      <c r="K115" s="19"/>
      <c r="L115" s="19"/>
      <c r="M115" s="19"/>
    </row>
    <row r="116" spans="1:13" ht="14.25">
      <c r="A116" s="98"/>
      <c r="B116" s="16"/>
      <c r="C116" s="16"/>
      <c r="D116" s="16"/>
      <c r="E116" s="16"/>
      <c r="F116" s="373"/>
      <c r="H116" s="82"/>
      <c r="I116" s="16"/>
      <c r="K116" s="19"/>
      <c r="L116" s="19"/>
      <c r="M116" s="19"/>
    </row>
    <row r="117" spans="1:13" ht="14.25">
      <c r="A117" s="98"/>
      <c r="B117" s="16"/>
      <c r="C117" s="16"/>
      <c r="D117" s="16"/>
      <c r="E117" s="16"/>
      <c r="F117" s="373"/>
      <c r="H117" s="82"/>
      <c r="I117" s="16"/>
      <c r="K117" s="19"/>
      <c r="L117" s="19"/>
      <c r="M117" s="19"/>
    </row>
    <row r="118" spans="1:13" ht="14.25">
      <c r="A118" s="98"/>
      <c r="B118" s="16"/>
      <c r="C118" s="16"/>
      <c r="D118" s="16"/>
      <c r="E118" s="16"/>
      <c r="F118" s="373"/>
      <c r="H118" s="82"/>
      <c r="I118" s="16"/>
      <c r="K118" s="19"/>
      <c r="L118" s="19"/>
      <c r="M118" s="19"/>
    </row>
    <row r="119" spans="1:13" ht="14.25">
      <c r="A119" s="98"/>
      <c r="B119" s="16"/>
      <c r="C119" s="16"/>
      <c r="D119" s="16"/>
      <c r="E119" s="16"/>
      <c r="F119" s="373"/>
      <c r="H119" s="82"/>
      <c r="I119" s="16"/>
      <c r="K119" s="19"/>
      <c r="L119" s="19"/>
      <c r="M119" s="19"/>
    </row>
    <row r="120" spans="1:13" ht="14.25">
      <c r="A120" s="98"/>
      <c r="B120" s="16"/>
      <c r="C120" s="16"/>
      <c r="D120" s="16"/>
      <c r="E120" s="16"/>
      <c r="F120" s="373"/>
      <c r="H120" s="82"/>
      <c r="I120" s="16"/>
      <c r="K120" s="19"/>
      <c r="L120" s="19"/>
      <c r="M120" s="19"/>
    </row>
    <row r="121" spans="1:13" ht="14.25">
      <c r="A121" s="98"/>
      <c r="B121" s="16"/>
      <c r="C121" s="16"/>
      <c r="D121" s="16"/>
      <c r="E121" s="16"/>
      <c r="F121" s="373"/>
      <c r="H121" s="82"/>
      <c r="I121" s="16"/>
      <c r="K121" s="19"/>
      <c r="L121" s="19"/>
      <c r="M121" s="19"/>
    </row>
    <row r="122" spans="1:13" ht="14.25">
      <c r="A122" s="98"/>
      <c r="B122" s="16"/>
      <c r="C122" s="16"/>
      <c r="D122" s="16"/>
      <c r="E122" s="16"/>
      <c r="F122" s="373"/>
      <c r="H122" s="82"/>
      <c r="I122" s="16"/>
      <c r="K122" s="19"/>
      <c r="L122" s="19"/>
      <c r="M122" s="19"/>
    </row>
    <row r="123" spans="1:13" ht="14.25">
      <c r="A123" s="98"/>
      <c r="B123" s="16"/>
      <c r="C123" s="16"/>
      <c r="D123" s="16"/>
      <c r="E123" s="16"/>
      <c r="F123" s="373"/>
      <c r="H123" s="82"/>
      <c r="I123" s="16"/>
      <c r="K123" s="19"/>
      <c r="L123" s="19"/>
      <c r="M123" s="19"/>
    </row>
    <row r="124" spans="1:13" ht="14.25">
      <c r="A124" s="99"/>
      <c r="B124" s="16"/>
      <c r="C124" s="16"/>
      <c r="D124" s="16"/>
      <c r="E124" s="16"/>
      <c r="F124" s="373"/>
      <c r="H124" s="82"/>
      <c r="I124" s="16"/>
      <c r="K124" s="19"/>
      <c r="L124" s="19"/>
      <c r="M124" s="19"/>
    </row>
    <row r="125" spans="1:13" ht="14.25">
      <c r="A125" s="98"/>
      <c r="B125" s="16"/>
      <c r="C125" s="16"/>
      <c r="D125" s="16"/>
      <c r="E125" s="16"/>
      <c r="F125" s="373"/>
      <c r="H125" s="82"/>
      <c r="I125" s="16"/>
      <c r="K125" s="19"/>
      <c r="L125" s="19"/>
      <c r="M125" s="19"/>
    </row>
    <row r="126" spans="1:13" ht="14.25">
      <c r="A126" s="98"/>
      <c r="B126" s="16"/>
      <c r="C126" s="16"/>
      <c r="D126" s="16"/>
      <c r="E126" s="16"/>
      <c r="F126" s="373"/>
      <c r="H126" s="82"/>
      <c r="I126" s="16"/>
      <c r="K126" s="19"/>
      <c r="L126" s="19"/>
      <c r="M126" s="19"/>
    </row>
    <row r="127" spans="1:13" ht="14.25">
      <c r="A127" s="99"/>
      <c r="B127" s="16"/>
      <c r="C127" s="16"/>
      <c r="D127" s="16"/>
      <c r="E127" s="16"/>
      <c r="F127" s="373"/>
      <c r="H127" s="82"/>
      <c r="I127" s="16"/>
      <c r="K127" s="19"/>
      <c r="L127" s="19"/>
      <c r="M127" s="19"/>
    </row>
    <row r="128" spans="1:13" ht="14.25">
      <c r="A128" s="99"/>
      <c r="B128" s="16"/>
      <c r="C128" s="16"/>
      <c r="D128" s="16"/>
      <c r="E128" s="16"/>
      <c r="F128" s="373"/>
      <c r="H128" s="82"/>
      <c r="I128" s="16"/>
      <c r="K128" s="19"/>
      <c r="L128" s="19"/>
      <c r="M128" s="19"/>
    </row>
    <row r="129" spans="1:13" ht="14.25">
      <c r="A129" s="98"/>
      <c r="B129" s="16"/>
      <c r="C129" s="16"/>
      <c r="D129" s="16"/>
      <c r="E129" s="16"/>
      <c r="F129" s="373"/>
      <c r="H129" s="82"/>
      <c r="I129" s="16"/>
      <c r="K129" s="19"/>
      <c r="L129" s="19"/>
      <c r="M129" s="19"/>
    </row>
    <row r="130" spans="1:13" ht="14.25">
      <c r="A130" s="98"/>
      <c r="B130" s="16"/>
      <c r="C130" s="16"/>
      <c r="D130" s="16"/>
      <c r="E130" s="16"/>
      <c r="F130" s="373"/>
      <c r="H130" s="82"/>
      <c r="I130" s="16"/>
      <c r="K130" s="19"/>
      <c r="L130" s="19"/>
      <c r="M130" s="19"/>
    </row>
    <row r="131" spans="1:13" ht="14.25">
      <c r="A131" s="98"/>
      <c r="B131" s="16"/>
      <c r="C131" s="16"/>
      <c r="D131" s="16"/>
      <c r="E131" s="16"/>
      <c r="F131" s="373"/>
      <c r="H131" s="82"/>
      <c r="I131" s="16"/>
      <c r="K131" s="19"/>
      <c r="L131" s="19"/>
      <c r="M131" s="19"/>
    </row>
    <row r="132" spans="1:13" ht="14.25">
      <c r="A132" s="98"/>
      <c r="B132" s="16"/>
      <c r="C132" s="16"/>
      <c r="D132" s="16"/>
      <c r="E132" s="16"/>
      <c r="F132" s="373"/>
      <c r="H132" s="82"/>
      <c r="I132" s="16"/>
      <c r="K132" s="19"/>
      <c r="L132" s="19"/>
      <c r="M132" s="19"/>
    </row>
    <row r="133" spans="1:13" ht="14.25">
      <c r="A133" s="98"/>
      <c r="B133" s="16"/>
      <c r="C133" s="16"/>
      <c r="D133" s="16"/>
      <c r="E133" s="16"/>
      <c r="F133" s="373"/>
      <c r="H133" s="82"/>
      <c r="I133" s="16"/>
      <c r="K133" s="19"/>
      <c r="L133" s="19"/>
      <c r="M133" s="19"/>
    </row>
    <row r="134" spans="1:9" ht="14.25">
      <c r="A134" s="98"/>
      <c r="B134" s="16"/>
      <c r="C134" s="16"/>
      <c r="D134" s="16"/>
      <c r="E134" s="16"/>
      <c r="F134" s="373"/>
      <c r="H134" s="82"/>
      <c r="I134" s="16"/>
    </row>
    <row r="135" spans="1:9" ht="14.25">
      <c r="A135" s="98"/>
      <c r="B135" s="16"/>
      <c r="C135" s="16"/>
      <c r="D135" s="16"/>
      <c r="E135" s="16"/>
      <c r="F135" s="373"/>
      <c r="H135" s="82"/>
      <c r="I135" s="16"/>
    </row>
    <row r="136" spans="1:9" ht="14.25">
      <c r="A136" s="98"/>
      <c r="B136" s="16"/>
      <c r="C136" s="16"/>
      <c r="D136" s="16"/>
      <c r="E136" s="16"/>
      <c r="F136" s="373"/>
      <c r="H136" s="82"/>
      <c r="I136" s="16"/>
    </row>
    <row r="137" spans="1:9" ht="14.25">
      <c r="A137" s="98"/>
      <c r="B137" s="16"/>
      <c r="C137" s="16"/>
      <c r="D137" s="16"/>
      <c r="E137" s="16"/>
      <c r="F137" s="373"/>
      <c r="H137" s="82"/>
      <c r="I137" s="16"/>
    </row>
    <row r="138" spans="1:9" ht="14.25">
      <c r="A138" s="98"/>
      <c r="B138" s="16"/>
      <c r="C138" s="16"/>
      <c r="D138" s="16"/>
      <c r="E138" s="16"/>
      <c r="F138" s="373"/>
      <c r="H138" s="82"/>
      <c r="I138" s="16"/>
    </row>
    <row r="139" spans="1:9" ht="14.25">
      <c r="A139" s="98"/>
      <c r="B139" s="16"/>
      <c r="C139" s="16"/>
      <c r="D139" s="16"/>
      <c r="E139" s="16"/>
      <c r="F139" s="373"/>
      <c r="H139" s="82"/>
      <c r="I139" s="16"/>
    </row>
    <row r="140" spans="1:9" ht="14.25">
      <c r="A140" s="98"/>
      <c r="B140" s="16"/>
      <c r="C140" s="16"/>
      <c r="D140" s="16"/>
      <c r="E140" s="16"/>
      <c r="F140" s="373"/>
      <c r="H140" s="82"/>
      <c r="I140" s="16"/>
    </row>
    <row r="141" spans="1:9" ht="14.25">
      <c r="A141" s="98"/>
      <c r="B141" s="16"/>
      <c r="C141" s="16"/>
      <c r="D141" s="16"/>
      <c r="E141" s="16"/>
      <c r="F141" s="373"/>
      <c r="H141" s="82"/>
      <c r="I141" s="16"/>
    </row>
    <row r="142" spans="1:9" ht="14.25">
      <c r="A142" s="98"/>
      <c r="B142" s="16"/>
      <c r="C142" s="16"/>
      <c r="D142" s="16"/>
      <c r="E142" s="16"/>
      <c r="F142" s="373"/>
      <c r="H142" s="82"/>
      <c r="I142" s="16"/>
    </row>
    <row r="143" spans="1:9" ht="14.25">
      <c r="A143" s="98"/>
      <c r="B143" s="16"/>
      <c r="C143" s="16"/>
      <c r="D143" s="16"/>
      <c r="E143" s="16"/>
      <c r="F143" s="373"/>
      <c r="H143" s="82"/>
      <c r="I143" s="16"/>
    </row>
    <row r="144" spans="1:9" ht="14.25">
      <c r="A144" s="16"/>
      <c r="B144" s="16"/>
      <c r="C144" s="16"/>
      <c r="D144" s="16"/>
      <c r="E144" s="16"/>
      <c r="F144" s="373"/>
      <c r="H144" s="82"/>
      <c r="I144" s="16"/>
    </row>
    <row r="145" spans="1:9" ht="14.25">
      <c r="A145" s="16"/>
      <c r="B145" s="16"/>
      <c r="C145" s="16"/>
      <c r="D145" s="16"/>
      <c r="E145" s="16"/>
      <c r="F145" s="373"/>
      <c r="H145" s="82"/>
      <c r="I145" s="16"/>
    </row>
    <row r="146" spans="1:9" ht="14.25">
      <c r="A146" s="16"/>
      <c r="B146" s="16"/>
      <c r="C146" s="16"/>
      <c r="D146" s="16"/>
      <c r="E146" s="16"/>
      <c r="F146" s="373"/>
      <c r="H146" s="82"/>
      <c r="I146" s="16"/>
    </row>
    <row r="147" spans="1:9" ht="14.25">
      <c r="A147" s="16"/>
      <c r="B147" s="16"/>
      <c r="C147" s="16"/>
      <c r="D147" s="16"/>
      <c r="E147" s="16"/>
      <c r="F147" s="373"/>
      <c r="H147" s="82"/>
      <c r="I147" s="16"/>
    </row>
    <row r="148" spans="1:9" ht="14.25">
      <c r="A148" s="16"/>
      <c r="B148" s="16"/>
      <c r="C148" s="16"/>
      <c r="D148" s="16"/>
      <c r="E148" s="16"/>
      <c r="F148" s="373"/>
      <c r="H148" s="82"/>
      <c r="I148" s="16"/>
    </row>
    <row r="149" spans="1:4" ht="14.25">
      <c r="A149" s="16"/>
      <c r="B149" s="16"/>
      <c r="C149" s="16"/>
      <c r="D149" s="16"/>
    </row>
    <row r="150" spans="1:4" ht="14.25">
      <c r="A150" s="16"/>
      <c r="B150" s="16"/>
      <c r="C150" s="16"/>
      <c r="D150" s="16"/>
    </row>
    <row r="151" spans="1:4" ht="14.25">
      <c r="A151" s="16"/>
      <c r="B151" s="16"/>
      <c r="C151" s="16"/>
      <c r="D151" s="16"/>
    </row>
    <row r="152" spans="1:4" ht="14.25">
      <c r="A152" s="16"/>
      <c r="B152" s="16"/>
      <c r="C152" s="16"/>
      <c r="D152" s="16"/>
    </row>
    <row r="153" spans="1:4" ht="14.25">
      <c r="A153" s="16"/>
      <c r="B153" s="16"/>
      <c r="C153" s="16"/>
      <c r="D153" s="16"/>
    </row>
    <row r="154" spans="1:4" ht="14.25">
      <c r="A154" s="16"/>
      <c r="B154" s="16"/>
      <c r="C154" s="16"/>
      <c r="D154" s="16"/>
    </row>
    <row r="155" ht="14.25">
      <c r="B155" s="6"/>
    </row>
    <row r="156" ht="14.25">
      <c r="B156" s="6"/>
    </row>
    <row r="157" ht="14.25">
      <c r="B157" s="6"/>
    </row>
    <row r="158" ht="14.25">
      <c r="B158" s="6"/>
    </row>
    <row r="159" ht="14.25">
      <c r="B159" s="6"/>
    </row>
    <row r="160" ht="14.25">
      <c r="B160" s="6"/>
    </row>
    <row r="161" ht="14.25">
      <c r="B161" s="6"/>
    </row>
    <row r="162" ht="14.25">
      <c r="B162" s="6"/>
    </row>
    <row r="163" ht="14.25">
      <c r="B163" s="6"/>
    </row>
    <row r="164" ht="14.25">
      <c r="B164" s="6"/>
    </row>
    <row r="165" ht="14.25">
      <c r="B165" s="6"/>
    </row>
  </sheetData>
  <mergeCells count="9">
    <mergeCell ref="A73:H73"/>
    <mergeCell ref="A2:A3"/>
    <mergeCell ref="B2:B3"/>
    <mergeCell ref="O1:R1"/>
    <mergeCell ref="K1:N1"/>
    <mergeCell ref="A1:H1"/>
    <mergeCell ref="C2:H2"/>
    <mergeCell ref="A71:H71"/>
    <mergeCell ref="A69:H69"/>
  </mergeCells>
  <printOptions headings="1" horizontalCentered="1"/>
  <pageMargins left="0" right="0" top="0.5" bottom="0.5" header="0.22" footer="0.17"/>
  <pageSetup horizontalDpi="600" verticalDpi="600" orientation="portrait" scale="65" r:id="rId4"/>
  <rowBreaks count="1" manualBreakCount="1">
    <brk id="71" max="255" man="1"/>
  </rowBreaks>
  <colBreaks count="2" manualBreakCount="2">
    <brk id="10" max="69" man="1"/>
    <brk id="14" max="69" man="1"/>
  </colBreaks>
  <drawing r:id="rId3"/>
  <legacyDrawing r:id="rId2"/>
</worksheet>
</file>

<file path=xl/worksheets/sheet3.xml><?xml version="1.0" encoding="utf-8"?>
<worksheet xmlns="http://schemas.openxmlformats.org/spreadsheetml/2006/main" xmlns:r="http://schemas.openxmlformats.org/officeDocument/2006/relationships">
  <sheetPr>
    <tabColor indexed="10"/>
  </sheetPr>
  <dimension ref="B4:I4"/>
  <sheetViews>
    <sheetView workbookViewId="0" topLeftCell="A1">
      <selection activeCell="B4" sqref="B4:I4"/>
    </sheetView>
  </sheetViews>
  <sheetFormatPr defaultColWidth="9.140625" defaultRowHeight="12.75"/>
  <sheetData>
    <row r="4" spans="2:9" ht="15">
      <c r="B4" s="659" t="s">
        <v>363</v>
      </c>
      <c r="C4" s="660"/>
      <c r="D4" s="660"/>
      <c r="E4" s="660"/>
      <c r="F4" s="660"/>
      <c r="G4" s="660"/>
      <c r="H4" s="660"/>
      <c r="I4" s="660"/>
    </row>
  </sheetData>
  <mergeCells count="1">
    <mergeCell ref="B4:I4"/>
  </mergeCells>
  <printOptions/>
  <pageMargins left="0.75" right="0.75" top="1" bottom="1" header="0.5" footer="0.5"/>
  <pageSetup horizontalDpi="1200" verticalDpi="1200" orientation="landscape" r:id="rId2"/>
  <drawing r:id="rId1"/>
</worksheet>
</file>

<file path=xl/worksheets/sheet4.xml><?xml version="1.0" encoding="utf-8"?>
<worksheet xmlns="http://schemas.openxmlformats.org/spreadsheetml/2006/main" xmlns:r="http://schemas.openxmlformats.org/officeDocument/2006/relationships">
  <sheetPr>
    <tabColor indexed="10"/>
  </sheetPr>
  <dimension ref="A1:D15"/>
  <sheetViews>
    <sheetView zoomScale="75" zoomScaleNormal="75" workbookViewId="0" topLeftCell="A1">
      <selection activeCell="A1" sqref="A1:B1"/>
    </sheetView>
  </sheetViews>
  <sheetFormatPr defaultColWidth="9.140625" defaultRowHeight="12.75"/>
  <cols>
    <col min="1" max="1" width="49.28125" style="20" bestFit="1" customWidth="1"/>
    <col min="2" max="2" width="38.00390625" style="20" customWidth="1"/>
    <col min="3" max="11" width="4.140625" style="20" customWidth="1"/>
    <col min="12" max="14" width="4.7109375" style="20" customWidth="1"/>
    <col min="15" max="16384" width="9.140625" style="20" customWidth="1"/>
  </cols>
  <sheetData>
    <row r="1" spans="1:4" ht="73.5" customHeight="1">
      <c r="A1" s="633" t="s">
        <v>340</v>
      </c>
      <c r="B1" s="633"/>
      <c r="C1" s="169"/>
      <c r="D1" s="1"/>
    </row>
    <row r="2" spans="1:4" ht="18" customHeight="1">
      <c r="A2" s="632" t="s">
        <v>185</v>
      </c>
      <c r="B2" s="632"/>
      <c r="C2" s="1"/>
      <c r="D2" s="1"/>
    </row>
    <row r="3" spans="1:4" ht="18" customHeight="1">
      <c r="A3" s="634"/>
      <c r="B3" s="635"/>
      <c r="C3" s="1"/>
      <c r="D3" s="1"/>
    </row>
    <row r="4" spans="1:4" ht="18" customHeight="1">
      <c r="A4" s="18" t="s">
        <v>186</v>
      </c>
      <c r="B4" s="594">
        <f>'LIEE-Table 2'!D56</f>
        <v>2465662.68</v>
      </c>
      <c r="C4" s="1"/>
      <c r="D4" s="1"/>
    </row>
    <row r="5" spans="1:4" ht="18" customHeight="1">
      <c r="A5" s="18" t="s">
        <v>187</v>
      </c>
      <c r="B5" s="594">
        <f>'LIEE-Table 2'!F56</f>
        <v>91342.50000000001</v>
      </c>
      <c r="C5" s="1"/>
      <c r="D5" s="1"/>
    </row>
    <row r="6" spans="1:4" ht="18" customHeight="1">
      <c r="A6" s="18" t="s">
        <v>188</v>
      </c>
      <c r="B6" s="594">
        <v>23578301.8</v>
      </c>
      <c r="C6" s="1"/>
      <c r="D6" s="1"/>
    </row>
    <row r="7" spans="1:4" ht="18" customHeight="1">
      <c r="A7" s="18" t="s">
        <v>189</v>
      </c>
      <c r="B7" s="594">
        <v>947409.3</v>
      </c>
      <c r="C7" s="1"/>
      <c r="D7" s="1"/>
    </row>
    <row r="8" spans="1:4" ht="18" customHeight="1">
      <c r="A8" s="18" t="s">
        <v>190</v>
      </c>
      <c r="B8" s="595">
        <v>0.1282</v>
      </c>
      <c r="C8" s="1"/>
      <c r="D8" s="1"/>
    </row>
    <row r="9" spans="1:4" ht="18" customHeight="1">
      <c r="A9" s="18" t="s">
        <v>191</v>
      </c>
      <c r="B9" s="595">
        <v>1.0917</v>
      </c>
      <c r="C9" s="1"/>
      <c r="D9" s="1"/>
    </row>
    <row r="10" spans="1:4" ht="18" customHeight="1">
      <c r="A10" s="18" t="s">
        <v>192</v>
      </c>
      <c r="B10" s="596">
        <f>'LIEE-Table 2'!C64</f>
        <v>7978</v>
      </c>
      <c r="C10" s="1"/>
      <c r="D10" s="1"/>
    </row>
    <row r="11" spans="1:4" ht="18" customHeight="1">
      <c r="A11" s="100" t="s">
        <v>193</v>
      </c>
      <c r="B11" s="597">
        <f>416119.946256/B10</f>
        <v>52.158428961644525</v>
      </c>
      <c r="C11" s="1"/>
      <c r="D11" s="1"/>
    </row>
    <row r="12" spans="1:4" ht="18" customHeight="1">
      <c r="A12" s="100" t="s">
        <v>194</v>
      </c>
      <c r="B12" s="597">
        <f>3354797.64594904/B10</f>
        <v>420.5060975117874</v>
      </c>
      <c r="C12" s="1"/>
      <c r="D12" s="1"/>
    </row>
    <row r="13" spans="1:4" ht="33" customHeight="1">
      <c r="A13" s="636" t="s">
        <v>278</v>
      </c>
      <c r="B13" s="636"/>
      <c r="C13" s="1"/>
      <c r="D13" s="1"/>
    </row>
    <row r="14" spans="1:4" ht="15">
      <c r="A14" s="279"/>
      <c r="B14" s="1"/>
      <c r="C14" s="1"/>
      <c r="D14" s="1"/>
    </row>
    <row r="15" ht="15">
      <c r="A15" s="282"/>
    </row>
  </sheetData>
  <mergeCells count="4">
    <mergeCell ref="A2:B2"/>
    <mergeCell ref="A1:B1"/>
    <mergeCell ref="A3:B3"/>
    <mergeCell ref="A13:B13"/>
  </mergeCells>
  <printOptions headings="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0"/>
  </sheetPr>
  <dimension ref="A1:H26"/>
  <sheetViews>
    <sheetView zoomScale="75" zoomScaleNormal="75" workbookViewId="0" topLeftCell="A1">
      <selection activeCell="H27" sqref="H27"/>
    </sheetView>
  </sheetViews>
  <sheetFormatPr defaultColWidth="9.140625" defaultRowHeight="12.75"/>
  <cols>
    <col min="1" max="1" width="17.00390625" style="1" customWidth="1"/>
    <col min="2" max="7" width="14.28125" style="1" customWidth="1"/>
    <col min="8" max="16384" width="9.140625" style="1" customWidth="1"/>
  </cols>
  <sheetData>
    <row r="1" spans="1:7" ht="64.5" customHeight="1" thickBot="1">
      <c r="A1" s="631" t="s">
        <v>339</v>
      </c>
      <c r="B1" s="631"/>
      <c r="C1" s="631"/>
      <c r="D1" s="631"/>
      <c r="E1" s="631"/>
      <c r="F1" s="631"/>
      <c r="G1" s="631"/>
    </row>
    <row r="2" spans="1:7" ht="20.25" customHeight="1" thickBot="1">
      <c r="A2" s="374" t="s">
        <v>65</v>
      </c>
      <c r="B2" s="664" t="s">
        <v>195</v>
      </c>
      <c r="C2" s="665"/>
      <c r="D2" s="666"/>
      <c r="E2" s="667" t="s">
        <v>196</v>
      </c>
      <c r="F2" s="668"/>
      <c r="G2" s="669"/>
    </row>
    <row r="3" spans="1:7" ht="26.25" customHeight="1" thickBot="1">
      <c r="A3" s="170"/>
      <c r="B3" s="101" t="s">
        <v>70</v>
      </c>
      <c r="C3" s="17" t="s">
        <v>69</v>
      </c>
      <c r="D3" s="565" t="s">
        <v>45</v>
      </c>
      <c r="E3" s="101" t="s">
        <v>70</v>
      </c>
      <c r="F3" s="17" t="s">
        <v>69</v>
      </c>
      <c r="G3" s="566" t="s">
        <v>45</v>
      </c>
    </row>
    <row r="4" spans="1:7" ht="20.25" customHeight="1">
      <c r="A4" s="171" t="s">
        <v>234</v>
      </c>
      <c r="B4" s="602">
        <v>0</v>
      </c>
      <c r="C4" s="24">
        <v>14781</v>
      </c>
      <c r="D4" s="603">
        <v>14781</v>
      </c>
      <c r="E4" s="604"/>
      <c r="F4" s="605">
        <v>9</v>
      </c>
      <c r="G4" s="603">
        <f>E4+F4</f>
        <v>9</v>
      </c>
    </row>
    <row r="5" spans="1:7" ht="20.25" customHeight="1" thickBot="1">
      <c r="A5" s="172" t="s">
        <v>235</v>
      </c>
      <c r="B5" s="606">
        <v>17171</v>
      </c>
      <c r="C5" s="607">
        <v>311908</v>
      </c>
      <c r="D5" s="608">
        <v>329079</v>
      </c>
      <c r="E5" s="609">
        <v>206</v>
      </c>
      <c r="F5" s="610">
        <v>7763</v>
      </c>
      <c r="G5" s="608">
        <f>E5+F5</f>
        <v>7969</v>
      </c>
    </row>
    <row r="6" spans="1:8" ht="15" customHeight="1" thickBot="1">
      <c r="A6" s="19"/>
      <c r="B6" s="375"/>
      <c r="C6" s="375"/>
      <c r="D6" s="375"/>
      <c r="E6" s="375"/>
      <c r="F6" s="375"/>
      <c r="G6" s="375"/>
      <c r="H6" s="19"/>
    </row>
    <row r="7" spans="1:7" ht="20.25" customHeight="1" thickBot="1">
      <c r="A7" s="173" t="s">
        <v>45</v>
      </c>
      <c r="B7" s="611">
        <f>SUM(B4:B6)</f>
        <v>17171</v>
      </c>
      <c r="C7" s="611">
        <f>SUM(C4:C6)</f>
        <v>326689</v>
      </c>
      <c r="D7" s="611">
        <f>SUM(D4:D6)</f>
        <v>343860</v>
      </c>
      <c r="E7" s="611">
        <f>E4+E5</f>
        <v>206</v>
      </c>
      <c r="F7" s="611">
        <f>F4+F5</f>
        <v>7772</v>
      </c>
      <c r="G7" s="611">
        <f>G4+G5</f>
        <v>7978</v>
      </c>
    </row>
    <row r="8" spans="1:7" ht="30.75" customHeight="1">
      <c r="A8" s="670" t="s">
        <v>278</v>
      </c>
      <c r="B8" s="670"/>
      <c r="C8" s="670"/>
      <c r="D8" s="670"/>
      <c r="E8" s="670"/>
      <c r="F8" s="670"/>
      <c r="G8" s="670"/>
    </row>
    <row r="9" ht="14.25">
      <c r="A9" s="279"/>
    </row>
    <row r="10" spans="1:7" ht="20.25" customHeight="1">
      <c r="A10" s="663"/>
      <c r="B10" s="663"/>
      <c r="C10" s="663"/>
      <c r="D10" s="663"/>
      <c r="E10" s="663"/>
      <c r="F10" s="663"/>
      <c r="G10" s="663"/>
    </row>
    <row r="11" spans="1:2" ht="14.25">
      <c r="A11" s="174"/>
      <c r="B11" s="175"/>
    </row>
    <row r="12" spans="1:8" ht="15">
      <c r="A12" s="322"/>
      <c r="B12" s="176"/>
      <c r="F12" s="19"/>
      <c r="G12" s="19"/>
      <c r="H12" s="19"/>
    </row>
    <row r="13" spans="1:8" ht="14.25">
      <c r="A13" s="174"/>
      <c r="B13" s="175"/>
      <c r="F13" s="19"/>
      <c r="G13" s="19"/>
      <c r="H13" s="19"/>
    </row>
    <row r="14" spans="1:8" ht="14.25">
      <c r="A14" s="19"/>
      <c r="B14" s="124"/>
      <c r="C14" s="124"/>
      <c r="D14" s="124"/>
      <c r="E14" s="19"/>
      <c r="F14" s="19"/>
      <c r="G14" s="19"/>
      <c r="H14" s="19"/>
    </row>
    <row r="15" spans="1:8" ht="14.25">
      <c r="A15" s="19"/>
      <c r="B15" s="124"/>
      <c r="C15" s="124"/>
      <c r="D15" s="124"/>
      <c r="E15" s="16"/>
      <c r="F15" s="16"/>
      <c r="G15" s="19"/>
      <c r="H15" s="19"/>
    </row>
    <row r="16" spans="1:8" ht="15">
      <c r="A16" s="19"/>
      <c r="B16" s="177"/>
      <c r="C16" s="177"/>
      <c r="D16" s="177"/>
      <c r="E16" s="19"/>
      <c r="F16" s="19"/>
      <c r="G16" s="19"/>
      <c r="H16" s="19"/>
    </row>
    <row r="17" spans="1:8" ht="14.25">
      <c r="A17" s="19"/>
      <c r="B17" s="19"/>
      <c r="C17" s="19"/>
      <c r="D17" s="19"/>
      <c r="E17" s="19"/>
      <c r="F17" s="19"/>
      <c r="G17" s="19"/>
      <c r="H17" s="19"/>
    </row>
    <row r="18" spans="1:8" ht="14.25">
      <c r="A18" s="19"/>
      <c r="B18" s="19"/>
      <c r="C18" s="19"/>
      <c r="D18" s="19"/>
      <c r="E18" s="19"/>
      <c r="F18" s="19"/>
      <c r="G18" s="19"/>
      <c r="H18" s="19"/>
    </row>
    <row r="19" spans="1:8" ht="14.25">
      <c r="A19" s="19"/>
      <c r="B19" s="19"/>
      <c r="C19" s="19"/>
      <c r="D19" s="19"/>
      <c r="E19" s="19"/>
      <c r="F19" s="19"/>
      <c r="G19" s="19"/>
      <c r="H19" s="19"/>
    </row>
    <row r="20" spans="1:8" ht="14.25">
      <c r="A20" s="19"/>
      <c r="B20" s="19"/>
      <c r="C20" s="19"/>
      <c r="D20" s="19"/>
      <c r="E20" s="19"/>
      <c r="F20" s="19"/>
      <c r="G20" s="19"/>
      <c r="H20" s="19"/>
    </row>
    <row r="21" spans="1:8" ht="14.25">
      <c r="A21" s="19"/>
      <c r="B21" s="178"/>
      <c r="C21" s="178"/>
      <c r="D21" s="178"/>
      <c r="E21" s="19"/>
      <c r="F21" s="19"/>
      <c r="G21" s="19"/>
      <c r="H21" s="19"/>
    </row>
    <row r="22" spans="1:8" ht="14.25">
      <c r="A22" s="19"/>
      <c r="B22" s="124"/>
      <c r="C22" s="124"/>
      <c r="D22" s="124"/>
      <c r="E22" s="19"/>
      <c r="F22" s="19"/>
      <c r="G22" s="19"/>
      <c r="H22" s="19"/>
    </row>
    <row r="23" spans="1:8" ht="14.25">
      <c r="A23" s="19"/>
      <c r="B23" s="124"/>
      <c r="C23" s="124"/>
      <c r="D23" s="124"/>
      <c r="E23" s="19"/>
      <c r="F23" s="19"/>
      <c r="G23" s="19"/>
      <c r="H23" s="19"/>
    </row>
    <row r="24" spans="1:8" ht="14.25">
      <c r="A24" s="19"/>
      <c r="B24" s="124"/>
      <c r="C24" s="124"/>
      <c r="D24" s="124"/>
      <c r="E24" s="19"/>
      <c r="F24" s="19"/>
      <c r="G24" s="19"/>
      <c r="H24" s="19"/>
    </row>
    <row r="25" spans="1:8" ht="15">
      <c r="A25" s="19"/>
      <c r="B25" s="177"/>
      <c r="C25" s="177"/>
      <c r="D25" s="177"/>
      <c r="E25" s="19"/>
      <c r="F25" s="19"/>
      <c r="G25" s="19"/>
      <c r="H25" s="19"/>
    </row>
    <row r="26" spans="1:8" ht="14.25">
      <c r="A26" s="19"/>
      <c r="B26" s="19"/>
      <c r="C26" s="19"/>
      <c r="D26" s="19"/>
      <c r="E26" s="19"/>
      <c r="F26" s="19"/>
      <c r="G26" s="19"/>
      <c r="H26" s="19"/>
    </row>
  </sheetData>
  <mergeCells count="5">
    <mergeCell ref="A1:G1"/>
    <mergeCell ref="A10:G10"/>
    <mergeCell ref="B2:D2"/>
    <mergeCell ref="E2:G2"/>
    <mergeCell ref="A8:G8"/>
  </mergeCells>
  <printOptions headings="1"/>
  <pageMargins left="0.5" right="0.5" top="1" bottom="1"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sheetPr>
    <tabColor indexed="10"/>
  </sheetPr>
  <dimension ref="A1:Q34"/>
  <sheetViews>
    <sheetView zoomScale="75" zoomScaleNormal="75" workbookViewId="0" topLeftCell="A1">
      <selection activeCell="N10" sqref="N10"/>
    </sheetView>
  </sheetViews>
  <sheetFormatPr defaultColWidth="9.140625" defaultRowHeight="12.75"/>
  <cols>
    <col min="1" max="1" width="9.00390625" style="1" bestFit="1" customWidth="1"/>
    <col min="2" max="2" width="8.140625" style="1" customWidth="1"/>
    <col min="3" max="4" width="11.57421875" style="1" customWidth="1"/>
    <col min="5" max="5" width="6.7109375" style="1" bestFit="1" customWidth="1"/>
    <col min="6" max="6" width="8.28125" style="1" bestFit="1" customWidth="1"/>
    <col min="7" max="7" width="7.00390625" style="1" bestFit="1" customWidth="1"/>
    <col min="8" max="8" width="5.00390625" style="1" bestFit="1" customWidth="1"/>
    <col min="9" max="9" width="4.00390625" style="1" bestFit="1" customWidth="1"/>
    <col min="10" max="10" width="8.28125" style="1" bestFit="1" customWidth="1"/>
    <col min="11" max="11" width="7.00390625" style="1" bestFit="1" customWidth="1"/>
    <col min="12" max="12" width="11.7109375" style="1" customWidth="1"/>
    <col min="13" max="13" width="6.7109375" style="1" bestFit="1" customWidth="1"/>
    <col min="14" max="14" width="8.28125" style="1" bestFit="1" customWidth="1"/>
    <col min="15" max="16" width="11.57421875" style="1" customWidth="1"/>
    <col min="17" max="17" width="6.7109375" style="1" bestFit="1" customWidth="1"/>
    <col min="18" max="16384" width="9.140625" style="1" customWidth="1"/>
  </cols>
  <sheetData>
    <row r="1" spans="1:17" ht="57" customHeight="1" thickBot="1">
      <c r="A1" s="672" t="s">
        <v>338</v>
      </c>
      <c r="B1" s="673"/>
      <c r="C1" s="673"/>
      <c r="D1" s="673"/>
      <c r="E1" s="673"/>
      <c r="F1" s="673"/>
      <c r="G1" s="673"/>
      <c r="H1" s="673"/>
      <c r="I1" s="673"/>
      <c r="J1" s="673"/>
      <c r="K1" s="673"/>
      <c r="L1" s="673"/>
      <c r="M1" s="673"/>
      <c r="N1" s="673"/>
      <c r="O1" s="673"/>
      <c r="P1" s="673"/>
      <c r="Q1" s="674"/>
    </row>
    <row r="2" spans="1:17" ht="14.25">
      <c r="A2" s="675" t="s">
        <v>184</v>
      </c>
      <c r="B2" s="678" t="s">
        <v>197</v>
      </c>
      <c r="C2" s="679"/>
      <c r="D2" s="679"/>
      <c r="E2" s="680"/>
      <c r="F2" s="678" t="s">
        <v>73</v>
      </c>
      <c r="G2" s="679"/>
      <c r="H2" s="679"/>
      <c r="I2" s="680"/>
      <c r="J2" s="678" t="s">
        <v>74</v>
      </c>
      <c r="K2" s="679"/>
      <c r="L2" s="679"/>
      <c r="M2" s="680"/>
      <c r="N2" s="678" t="s">
        <v>45</v>
      </c>
      <c r="O2" s="679"/>
      <c r="P2" s="679"/>
      <c r="Q2" s="681"/>
    </row>
    <row r="3" spans="1:17" ht="12.75" customHeight="1">
      <c r="A3" s="676"/>
      <c r="B3" s="682" t="s">
        <v>198</v>
      </c>
      <c r="C3" s="684" t="s">
        <v>199</v>
      </c>
      <c r="D3" s="684" t="s">
        <v>200</v>
      </c>
      <c r="E3" s="686" t="s">
        <v>201</v>
      </c>
      <c r="F3" s="682" t="s">
        <v>198</v>
      </c>
      <c r="G3" s="684" t="s">
        <v>199</v>
      </c>
      <c r="H3" s="684" t="s">
        <v>200</v>
      </c>
      <c r="I3" s="686" t="s">
        <v>202</v>
      </c>
      <c r="J3" s="682" t="s">
        <v>198</v>
      </c>
      <c r="K3" s="684" t="s">
        <v>199</v>
      </c>
      <c r="L3" s="684" t="s">
        <v>200</v>
      </c>
      <c r="M3" s="686" t="s">
        <v>201</v>
      </c>
      <c r="N3" s="682" t="s">
        <v>198</v>
      </c>
      <c r="O3" s="684" t="s">
        <v>199</v>
      </c>
      <c r="P3" s="684" t="s">
        <v>200</v>
      </c>
      <c r="Q3" s="692" t="s">
        <v>202</v>
      </c>
    </row>
    <row r="4" spans="1:17" ht="28.5" customHeight="1" thickBot="1">
      <c r="A4" s="677"/>
      <c r="B4" s="683"/>
      <c r="C4" s="685"/>
      <c r="D4" s="685"/>
      <c r="E4" s="687"/>
      <c r="F4" s="683"/>
      <c r="G4" s="685"/>
      <c r="H4" s="685"/>
      <c r="I4" s="687"/>
      <c r="J4" s="683"/>
      <c r="K4" s="685"/>
      <c r="L4" s="685"/>
      <c r="M4" s="687"/>
      <c r="N4" s="683"/>
      <c r="O4" s="685"/>
      <c r="P4" s="685"/>
      <c r="Q4" s="693"/>
    </row>
    <row r="5" spans="1:17" ht="14.25">
      <c r="A5" s="181">
        <v>39814</v>
      </c>
      <c r="B5" s="431">
        <v>0</v>
      </c>
      <c r="C5" s="432">
        <v>0</v>
      </c>
      <c r="D5" s="432">
        <v>0</v>
      </c>
      <c r="E5" s="433">
        <v>0</v>
      </c>
      <c r="F5" s="434">
        <v>0</v>
      </c>
      <c r="G5" s="435">
        <v>0</v>
      </c>
      <c r="H5" s="435">
        <v>0</v>
      </c>
      <c r="I5" s="436">
        <v>0</v>
      </c>
      <c r="J5" s="437">
        <v>0</v>
      </c>
      <c r="K5" s="432">
        <v>0</v>
      </c>
      <c r="L5" s="432">
        <v>0</v>
      </c>
      <c r="M5" s="438">
        <v>0</v>
      </c>
      <c r="N5" s="439">
        <v>0</v>
      </c>
      <c r="O5" s="440">
        <v>0</v>
      </c>
      <c r="P5" s="440">
        <v>0</v>
      </c>
      <c r="Q5" s="441">
        <v>0</v>
      </c>
    </row>
    <row r="6" spans="1:17" ht="14.25">
      <c r="A6" s="182">
        <v>39845</v>
      </c>
      <c r="B6" s="183">
        <v>1248</v>
      </c>
      <c r="C6" s="184">
        <v>11254.8</v>
      </c>
      <c r="D6" s="184">
        <v>404969.47</v>
      </c>
      <c r="E6" s="185">
        <v>52.45670655799988</v>
      </c>
      <c r="F6" s="186">
        <v>0</v>
      </c>
      <c r="G6" s="187">
        <v>0</v>
      </c>
      <c r="H6" s="187">
        <v>0</v>
      </c>
      <c r="I6" s="188">
        <v>0</v>
      </c>
      <c r="J6" s="189">
        <v>30</v>
      </c>
      <c r="K6" s="190">
        <v>0</v>
      </c>
      <c r="L6" s="190">
        <v>17859</v>
      </c>
      <c r="M6" s="191">
        <v>3.0157404810000004</v>
      </c>
      <c r="N6" s="192">
        <f>J6+F6+B6</f>
        <v>1278</v>
      </c>
      <c r="O6" s="193">
        <f>K6+G6+C6</f>
        <v>11254.8</v>
      </c>
      <c r="P6" s="193">
        <f>L6+H6+D6</f>
        <v>422828.47</v>
      </c>
      <c r="Q6" s="194">
        <f>M6+I6+E6</f>
        <v>55.47244703899988</v>
      </c>
    </row>
    <row r="7" spans="1:17" ht="14.25">
      <c r="A7" s="182">
        <v>39873</v>
      </c>
      <c r="B7" s="183">
        <v>3252</v>
      </c>
      <c r="C7" s="195">
        <v>39066.1</v>
      </c>
      <c r="D7" s="195">
        <v>1017535.86</v>
      </c>
      <c r="E7" s="196">
        <v>114.24536463500044</v>
      </c>
      <c r="F7" s="186">
        <v>0</v>
      </c>
      <c r="G7" s="187">
        <v>0</v>
      </c>
      <c r="H7" s="187">
        <v>0</v>
      </c>
      <c r="I7" s="188">
        <v>0</v>
      </c>
      <c r="J7" s="197">
        <v>77</v>
      </c>
      <c r="K7" s="190">
        <v>0</v>
      </c>
      <c r="L7" s="195">
        <v>54805</v>
      </c>
      <c r="M7" s="198">
        <v>8.350027197000001</v>
      </c>
      <c r="N7" s="199">
        <f aca="true" t="shared" si="0" ref="N7:O9">J7+F7+B7</f>
        <v>3329</v>
      </c>
      <c r="O7" s="193">
        <f t="shared" si="0"/>
        <v>39066.1</v>
      </c>
      <c r="P7" s="193">
        <f aca="true" t="shared" si="1" ref="P7:Q9">L7+H7+D7</f>
        <v>1072340.8599999999</v>
      </c>
      <c r="Q7" s="194">
        <f t="shared" si="1"/>
        <v>122.59539183200044</v>
      </c>
    </row>
    <row r="8" spans="1:17" ht="14.25">
      <c r="A8" s="182">
        <v>39904</v>
      </c>
      <c r="B8" s="183">
        <v>4531</v>
      </c>
      <c r="C8" s="195">
        <v>55398.4</v>
      </c>
      <c r="D8" s="195">
        <v>1411080.63</v>
      </c>
      <c r="E8" s="196">
        <v>155.48078748700095</v>
      </c>
      <c r="F8" s="186">
        <v>0</v>
      </c>
      <c r="G8" s="187">
        <v>0</v>
      </c>
      <c r="H8" s="187">
        <v>0</v>
      </c>
      <c r="I8" s="188">
        <v>0</v>
      </c>
      <c r="J8" s="197">
        <v>113</v>
      </c>
      <c r="K8" s="190">
        <v>0</v>
      </c>
      <c r="L8" s="190">
        <v>75680</v>
      </c>
      <c r="M8" s="190">
        <v>11.390001555000001</v>
      </c>
      <c r="N8" s="199">
        <f t="shared" si="0"/>
        <v>4644</v>
      </c>
      <c r="O8" s="193">
        <f t="shared" si="0"/>
        <v>55398.4</v>
      </c>
      <c r="P8" s="193">
        <f t="shared" si="1"/>
        <v>1486760.63</v>
      </c>
      <c r="Q8" s="194">
        <f t="shared" si="1"/>
        <v>166.87078904200095</v>
      </c>
    </row>
    <row r="9" spans="1:17" ht="14.25">
      <c r="A9" s="182">
        <v>39934</v>
      </c>
      <c r="B9" s="183">
        <v>6403</v>
      </c>
      <c r="C9" s="195">
        <v>73842.6</v>
      </c>
      <c r="D9" s="195">
        <v>1934578.4</v>
      </c>
      <c r="E9" s="196">
        <v>212.65650945700096</v>
      </c>
      <c r="F9" s="200">
        <v>0</v>
      </c>
      <c r="G9" s="190">
        <v>0</v>
      </c>
      <c r="H9" s="190">
        <v>0</v>
      </c>
      <c r="I9" s="201">
        <v>0</v>
      </c>
      <c r="J9" s="202">
        <v>176</v>
      </c>
      <c r="K9" s="190">
        <v>0</v>
      </c>
      <c r="L9" s="195">
        <v>90634</v>
      </c>
      <c r="M9" s="198">
        <v>13.56778877499999</v>
      </c>
      <c r="N9" s="199">
        <f t="shared" si="0"/>
        <v>6579</v>
      </c>
      <c r="O9" s="193">
        <f t="shared" si="0"/>
        <v>73842.6</v>
      </c>
      <c r="P9" s="193">
        <f t="shared" si="1"/>
        <v>2025212.4</v>
      </c>
      <c r="Q9" s="194">
        <f t="shared" si="1"/>
        <v>226.22429823200096</v>
      </c>
    </row>
    <row r="10" spans="1:17" ht="14.25">
      <c r="A10" s="182">
        <v>39965</v>
      </c>
      <c r="B10" s="183">
        <v>7745</v>
      </c>
      <c r="C10" s="195">
        <v>91620.4</v>
      </c>
      <c r="D10" s="195">
        <v>2333778.08</v>
      </c>
      <c r="E10" s="196">
        <v>255.24898269700012</v>
      </c>
      <c r="F10" s="200">
        <v>0</v>
      </c>
      <c r="G10" s="190">
        <v>0</v>
      </c>
      <c r="H10" s="190">
        <v>0</v>
      </c>
      <c r="I10" s="201">
        <v>0</v>
      </c>
      <c r="J10" s="203">
        <v>233</v>
      </c>
      <c r="K10" s="190">
        <v>0</v>
      </c>
      <c r="L10" s="195">
        <v>131884.6</v>
      </c>
      <c r="M10" s="198">
        <v>20.031618831999978</v>
      </c>
      <c r="N10" s="199">
        <f>J10+F10+B10</f>
        <v>7978</v>
      </c>
      <c r="O10" s="193">
        <f>K10+G10+C10</f>
        <v>91620.4</v>
      </c>
      <c r="P10" s="193">
        <f>L10+H10+D10</f>
        <v>2465662.68</v>
      </c>
      <c r="Q10" s="194">
        <f>M10+I10+E10</f>
        <v>275.2806015290001</v>
      </c>
    </row>
    <row r="11" spans="1:17" ht="14.25">
      <c r="A11" s="182">
        <v>39995</v>
      </c>
      <c r="B11" s="204"/>
      <c r="C11" s="195"/>
      <c r="D11" s="195"/>
      <c r="E11" s="196"/>
      <c r="F11" s="200"/>
      <c r="G11" s="190"/>
      <c r="H11" s="190"/>
      <c r="I11" s="201"/>
      <c r="J11" s="203"/>
      <c r="K11" s="190"/>
      <c r="L11" s="195"/>
      <c r="M11" s="198"/>
      <c r="N11" s="205"/>
      <c r="O11" s="195"/>
      <c r="P11" s="195"/>
      <c r="Q11" s="196"/>
    </row>
    <row r="12" spans="1:17" ht="14.25">
      <c r="A12" s="182">
        <v>40026</v>
      </c>
      <c r="B12" s="204"/>
      <c r="C12" s="195"/>
      <c r="D12" s="195"/>
      <c r="E12" s="196"/>
      <c r="F12" s="186"/>
      <c r="G12" s="187"/>
      <c r="H12" s="187"/>
      <c r="I12" s="188"/>
      <c r="J12" s="203"/>
      <c r="K12" s="187"/>
      <c r="L12" s="195"/>
      <c r="M12" s="198"/>
      <c r="N12" s="205"/>
      <c r="O12" s="195"/>
      <c r="P12" s="195"/>
      <c r="Q12" s="196"/>
    </row>
    <row r="13" spans="1:17" ht="14.25">
      <c r="A13" s="182">
        <v>40057</v>
      </c>
      <c r="B13" s="204"/>
      <c r="C13" s="195"/>
      <c r="D13" s="195"/>
      <c r="E13" s="196"/>
      <c r="F13" s="186"/>
      <c r="G13" s="187"/>
      <c r="H13" s="187"/>
      <c r="I13" s="188"/>
      <c r="J13" s="203"/>
      <c r="K13" s="187"/>
      <c r="L13" s="195"/>
      <c r="M13" s="198"/>
      <c r="N13" s="205"/>
      <c r="O13" s="195"/>
      <c r="P13" s="195"/>
      <c r="Q13" s="196"/>
    </row>
    <row r="14" spans="1:17" ht="14.25">
      <c r="A14" s="182">
        <v>40087</v>
      </c>
      <c r="B14" s="204"/>
      <c r="C14" s="195"/>
      <c r="D14" s="195"/>
      <c r="E14" s="196"/>
      <c r="F14" s="186"/>
      <c r="G14" s="187"/>
      <c r="H14" s="187"/>
      <c r="I14" s="188"/>
      <c r="J14" s="203"/>
      <c r="K14" s="187"/>
      <c r="L14" s="195"/>
      <c r="M14" s="198"/>
      <c r="N14" s="205"/>
      <c r="O14" s="195"/>
      <c r="P14" s="195"/>
      <c r="Q14" s="196"/>
    </row>
    <row r="15" spans="1:17" ht="14.25">
      <c r="A15" s="182">
        <v>40118</v>
      </c>
      <c r="B15" s="204"/>
      <c r="C15" s="195"/>
      <c r="D15" s="195"/>
      <c r="E15" s="196"/>
      <c r="F15" s="186"/>
      <c r="G15" s="187"/>
      <c r="H15" s="187"/>
      <c r="I15" s="188"/>
      <c r="J15" s="203"/>
      <c r="K15" s="187"/>
      <c r="L15" s="195"/>
      <c r="M15" s="198"/>
      <c r="N15" s="205"/>
      <c r="O15" s="195"/>
      <c r="P15" s="195"/>
      <c r="Q15" s="196"/>
    </row>
    <row r="16" spans="1:17" ht="15" thickBot="1">
      <c r="A16" s="206">
        <v>40148</v>
      </c>
      <c r="B16" s="207"/>
      <c r="C16" s="208"/>
      <c r="D16" s="208"/>
      <c r="E16" s="209"/>
      <c r="F16" s="210"/>
      <c r="G16" s="211"/>
      <c r="H16" s="211"/>
      <c r="I16" s="212"/>
      <c r="J16" s="213"/>
      <c r="K16" s="211"/>
      <c r="L16" s="208"/>
      <c r="M16" s="214"/>
      <c r="N16" s="215"/>
      <c r="O16" s="208"/>
      <c r="P16" s="208"/>
      <c r="Q16" s="209"/>
    </row>
    <row r="17" spans="1:17" ht="31.5" customHeight="1" thickBot="1">
      <c r="A17" s="688" t="s">
        <v>203</v>
      </c>
      <c r="B17" s="689"/>
      <c r="C17" s="689"/>
      <c r="D17" s="689"/>
      <c r="E17" s="689"/>
      <c r="F17" s="689"/>
      <c r="G17" s="689"/>
      <c r="H17" s="689"/>
      <c r="I17" s="689"/>
      <c r="J17" s="689"/>
      <c r="K17" s="689"/>
      <c r="L17" s="689"/>
      <c r="M17" s="689"/>
      <c r="N17" s="689"/>
      <c r="O17" s="689"/>
      <c r="P17" s="689"/>
      <c r="Q17" s="690"/>
    </row>
    <row r="18" spans="1:17" ht="14.25">
      <c r="A18" s="671" t="s">
        <v>278</v>
      </c>
      <c r="B18" s="671"/>
      <c r="C18" s="671"/>
      <c r="D18" s="671"/>
      <c r="E18" s="671"/>
      <c r="F18" s="671"/>
      <c r="G18" s="671"/>
      <c r="H18" s="671"/>
      <c r="I18" s="671"/>
      <c r="J18" s="671"/>
      <c r="K18" s="671"/>
      <c r="L18" s="671"/>
      <c r="M18" s="671"/>
      <c r="N18" s="671"/>
      <c r="O18" s="671"/>
      <c r="P18" s="671"/>
      <c r="Q18" s="671"/>
    </row>
    <row r="19" spans="1:17" ht="12.75" customHeight="1">
      <c r="A19" s="691"/>
      <c r="B19" s="691"/>
      <c r="C19" s="691"/>
      <c r="D19" s="691"/>
      <c r="E19" s="691"/>
      <c r="F19" s="691"/>
      <c r="G19" s="691"/>
      <c r="H19" s="691"/>
      <c r="I19" s="691"/>
      <c r="J19" s="691"/>
      <c r="K19" s="691"/>
      <c r="L19" s="691"/>
      <c r="M19" s="691"/>
      <c r="N19" s="691"/>
      <c r="O19" s="691"/>
      <c r="P19" s="691"/>
      <c r="Q19" s="691"/>
    </row>
    <row r="20" ht="14.25">
      <c r="A20" s="279"/>
    </row>
    <row r="34" ht="14.25">
      <c r="N34" s="216"/>
    </row>
  </sheetData>
  <mergeCells count="25">
    <mergeCell ref="M3:M4"/>
    <mergeCell ref="I3:I4"/>
    <mergeCell ref="A17:Q17"/>
    <mergeCell ref="A19:Q19"/>
    <mergeCell ref="N3:N4"/>
    <mergeCell ref="O3:O4"/>
    <mergeCell ref="P3:P4"/>
    <mergeCell ref="Q3:Q4"/>
    <mergeCell ref="J3:J4"/>
    <mergeCell ref="K3:K4"/>
    <mergeCell ref="L3:L4"/>
    <mergeCell ref="E3:E4"/>
    <mergeCell ref="F3:F4"/>
    <mergeCell ref="G3:G4"/>
    <mergeCell ref="H3:H4"/>
    <mergeCell ref="A18:Q18"/>
    <mergeCell ref="A1:Q1"/>
    <mergeCell ref="A2:A4"/>
    <mergeCell ref="B2:E2"/>
    <mergeCell ref="F2:I2"/>
    <mergeCell ref="J2:M2"/>
    <mergeCell ref="N2:Q2"/>
    <mergeCell ref="B3:B4"/>
    <mergeCell ref="C3:C4"/>
    <mergeCell ref="D3:D4"/>
  </mergeCells>
  <printOptions headings="1" horizontalCentered="1"/>
  <pageMargins left="0.5" right="0.5" top="1" bottom="1" header="0.5" footer="0.5"/>
  <pageSetup horizontalDpi="600" verticalDpi="600" orientation="landscape" scale="85" r:id="rId1"/>
</worksheet>
</file>

<file path=xl/worksheets/sheet7.xml><?xml version="1.0" encoding="utf-8"?>
<worksheet xmlns="http://schemas.openxmlformats.org/spreadsheetml/2006/main" xmlns:r="http://schemas.openxmlformats.org/officeDocument/2006/relationships">
  <sheetPr>
    <tabColor indexed="10"/>
  </sheetPr>
  <dimension ref="A1:N35"/>
  <sheetViews>
    <sheetView zoomScale="75" zoomScaleNormal="75" workbookViewId="0" topLeftCell="A1">
      <selection activeCell="G30" sqref="G30"/>
    </sheetView>
  </sheetViews>
  <sheetFormatPr defaultColWidth="9.140625" defaultRowHeight="12.75"/>
  <cols>
    <col min="1" max="1" width="35.00390625" style="1" customWidth="1"/>
    <col min="2" max="2" width="11.00390625" style="1" customWidth="1"/>
    <col min="3" max="3" width="11.140625" style="1" customWidth="1"/>
    <col min="4" max="4" width="11.421875" style="1" customWidth="1"/>
    <col min="5" max="5" width="10.28125" style="1" customWidth="1"/>
    <col min="6" max="6" width="12.00390625" style="1" customWidth="1"/>
    <col min="7" max="7" width="11.140625" style="1" customWidth="1"/>
    <col min="8" max="8" width="10.7109375" style="1" customWidth="1"/>
    <col min="9" max="9" width="11.28125" style="1" customWidth="1"/>
    <col min="10" max="10" width="13.7109375" style="1" customWidth="1"/>
    <col min="11" max="12" width="10.57421875" style="1" customWidth="1"/>
    <col min="13" max="13" width="13.28125" style="1" customWidth="1"/>
    <col min="14" max="16384" width="9.140625" style="1" customWidth="1"/>
  </cols>
  <sheetData>
    <row r="1" spans="1:14" ht="15.75">
      <c r="A1" s="643" t="s">
        <v>212</v>
      </c>
      <c r="B1" s="643"/>
      <c r="C1" s="643"/>
      <c r="D1" s="643"/>
      <c r="E1" s="643"/>
      <c r="F1" s="643"/>
      <c r="G1" s="643"/>
      <c r="H1" s="643"/>
      <c r="I1" s="643"/>
      <c r="J1" s="643"/>
      <c r="K1" s="643"/>
      <c r="L1" s="643"/>
      <c r="M1" s="643"/>
      <c r="N1" s="217"/>
    </row>
    <row r="2" spans="1:14" ht="15.75">
      <c r="A2" s="643" t="s">
        <v>232</v>
      </c>
      <c r="B2" s="643"/>
      <c r="C2" s="643"/>
      <c r="D2" s="643"/>
      <c r="E2" s="643"/>
      <c r="F2" s="643"/>
      <c r="G2" s="643"/>
      <c r="H2" s="643"/>
      <c r="I2" s="643"/>
      <c r="J2" s="643"/>
      <c r="K2" s="643"/>
      <c r="L2" s="643"/>
      <c r="M2" s="643"/>
      <c r="N2" s="217"/>
    </row>
    <row r="3" spans="1:14" ht="16.5" thickBot="1">
      <c r="A3" s="644" t="s">
        <v>337</v>
      </c>
      <c r="B3" s="644"/>
      <c r="C3" s="644"/>
      <c r="D3" s="644"/>
      <c r="E3" s="644"/>
      <c r="F3" s="644"/>
      <c r="G3" s="644"/>
      <c r="H3" s="644"/>
      <c r="I3" s="644"/>
      <c r="J3" s="644"/>
      <c r="K3" s="644"/>
      <c r="L3" s="644"/>
      <c r="M3" s="644"/>
      <c r="N3" s="217"/>
    </row>
    <row r="4" spans="1:14" ht="15.75" thickBot="1">
      <c r="A4" s="41"/>
      <c r="B4" s="645" t="s">
        <v>204</v>
      </c>
      <c r="C4" s="646"/>
      <c r="D4" s="646"/>
      <c r="E4" s="647" t="s">
        <v>180</v>
      </c>
      <c r="F4" s="648"/>
      <c r="G4" s="649"/>
      <c r="H4" s="647" t="s">
        <v>205</v>
      </c>
      <c r="I4" s="648"/>
      <c r="J4" s="648"/>
      <c r="K4" s="645" t="s">
        <v>206</v>
      </c>
      <c r="L4" s="646"/>
      <c r="M4" s="698"/>
      <c r="N4" s="16"/>
    </row>
    <row r="5" spans="1:14" ht="15.75" thickBot="1">
      <c r="A5" s="42"/>
      <c r="B5" s="179" t="s">
        <v>1</v>
      </c>
      <c r="C5" s="17" t="s">
        <v>2</v>
      </c>
      <c r="D5" s="180" t="s">
        <v>45</v>
      </c>
      <c r="E5" s="179" t="s">
        <v>1</v>
      </c>
      <c r="F5" s="17" t="s">
        <v>2</v>
      </c>
      <c r="G5" s="180" t="s">
        <v>45</v>
      </c>
      <c r="H5" s="179" t="s">
        <v>1</v>
      </c>
      <c r="I5" s="17" t="s">
        <v>2</v>
      </c>
      <c r="J5" s="180" t="s">
        <v>45</v>
      </c>
      <c r="K5" s="179" t="s">
        <v>1</v>
      </c>
      <c r="L5" s="17" t="s">
        <v>2</v>
      </c>
      <c r="M5" s="180" t="s">
        <v>45</v>
      </c>
      <c r="N5" s="16"/>
    </row>
    <row r="6" spans="1:14" ht="18" customHeight="1">
      <c r="A6" s="218" t="s">
        <v>207</v>
      </c>
      <c r="B6" s="219"/>
      <c r="C6" s="220"/>
      <c r="D6" s="221"/>
      <c r="E6" s="219"/>
      <c r="F6" s="220"/>
      <c r="G6" s="221"/>
      <c r="H6" s="220"/>
      <c r="I6" s="220"/>
      <c r="J6" s="220"/>
      <c r="K6" s="220"/>
      <c r="L6" s="220"/>
      <c r="M6" s="221"/>
      <c r="N6" s="40"/>
    </row>
    <row r="7" spans="1:14" ht="19.5" customHeight="1">
      <c r="A7" s="381" t="s">
        <v>236</v>
      </c>
      <c r="B7" s="222">
        <v>81570</v>
      </c>
      <c r="C7" s="223">
        <v>81570</v>
      </c>
      <c r="D7" s="224">
        <v>163140</v>
      </c>
      <c r="E7" s="225">
        <v>0</v>
      </c>
      <c r="F7" s="223">
        <v>0</v>
      </c>
      <c r="G7" s="226">
        <f>E7</f>
        <v>0</v>
      </c>
      <c r="H7" s="227">
        <v>0</v>
      </c>
      <c r="I7" s="223">
        <v>0</v>
      </c>
      <c r="J7" s="223">
        <f>H7</f>
        <v>0</v>
      </c>
      <c r="K7" s="228">
        <v>0</v>
      </c>
      <c r="L7" s="131">
        <v>0</v>
      </c>
      <c r="M7" s="229">
        <f>K7</f>
        <v>0</v>
      </c>
      <c r="N7" s="230"/>
    </row>
    <row r="8" spans="1:14" ht="19.5" customHeight="1">
      <c r="A8" s="381" t="s">
        <v>237</v>
      </c>
      <c r="B8" s="222">
        <v>120910</v>
      </c>
      <c r="C8" s="223">
        <v>120910</v>
      </c>
      <c r="D8" s="224">
        <v>241820</v>
      </c>
      <c r="E8" s="225">
        <v>0</v>
      </c>
      <c r="F8" s="223">
        <v>0</v>
      </c>
      <c r="G8" s="226">
        <f>E8</f>
        <v>0</v>
      </c>
      <c r="H8" s="227">
        <v>0</v>
      </c>
      <c r="I8" s="223">
        <v>0</v>
      </c>
      <c r="J8" s="223">
        <f>H8</f>
        <v>0</v>
      </c>
      <c r="K8" s="228">
        <v>0</v>
      </c>
      <c r="L8" s="131">
        <v>0</v>
      </c>
      <c r="M8" s="229">
        <f>K8</f>
        <v>0</v>
      </c>
      <c r="N8" s="230"/>
    </row>
    <row r="9" spans="1:14" ht="34.5" customHeight="1">
      <c r="A9" s="381" t="s">
        <v>238</v>
      </c>
      <c r="B9" s="222">
        <v>0</v>
      </c>
      <c r="C9" s="223">
        <v>0</v>
      </c>
      <c r="D9" s="224">
        <v>0</v>
      </c>
      <c r="E9" s="225">
        <v>0</v>
      </c>
      <c r="F9" s="223">
        <v>0</v>
      </c>
      <c r="G9" s="226">
        <f>E9</f>
        <v>0</v>
      </c>
      <c r="H9" s="227">
        <v>0</v>
      </c>
      <c r="I9" s="223">
        <v>0</v>
      </c>
      <c r="J9" s="223">
        <f>H9</f>
        <v>0</v>
      </c>
      <c r="K9" s="228">
        <v>0</v>
      </c>
      <c r="L9" s="131">
        <v>0</v>
      </c>
      <c r="M9" s="229">
        <f>K9</f>
        <v>0</v>
      </c>
      <c r="N9" s="230"/>
    </row>
    <row r="10" spans="1:14" ht="14.25">
      <c r="A10" s="380"/>
      <c r="B10" s="222"/>
      <c r="C10" s="223"/>
      <c r="D10" s="224"/>
      <c r="E10" s="225"/>
      <c r="F10" s="223"/>
      <c r="G10" s="226"/>
      <c r="H10" s="227"/>
      <c r="I10" s="223"/>
      <c r="J10" s="223"/>
      <c r="K10" s="228"/>
      <c r="L10" s="131"/>
      <c r="M10" s="229"/>
      <c r="N10" s="230"/>
    </row>
    <row r="11" spans="1:14" ht="14.25">
      <c r="A11" s="380"/>
      <c r="B11" s="231"/>
      <c r="C11" s="223"/>
      <c r="D11" s="224"/>
      <c r="E11" s="225"/>
      <c r="F11" s="223"/>
      <c r="G11" s="226"/>
      <c r="H11" s="227"/>
      <c r="I11" s="223"/>
      <c r="J11" s="223"/>
      <c r="K11" s="228"/>
      <c r="L11" s="131"/>
      <c r="M11" s="229"/>
      <c r="N11" s="230"/>
    </row>
    <row r="12" spans="1:14" ht="14.25">
      <c r="A12" s="380"/>
      <c r="B12" s="222"/>
      <c r="C12" s="223"/>
      <c r="D12" s="224"/>
      <c r="E12" s="225"/>
      <c r="F12" s="223"/>
      <c r="G12" s="226"/>
      <c r="H12" s="227"/>
      <c r="I12" s="223"/>
      <c r="J12" s="223"/>
      <c r="K12" s="228"/>
      <c r="L12" s="131"/>
      <c r="M12" s="229"/>
      <c r="N12" s="230"/>
    </row>
    <row r="13" spans="1:14" ht="15" thickBot="1">
      <c r="A13" s="133"/>
      <c r="B13" s="383"/>
      <c r="C13" s="384"/>
      <c r="D13" s="385"/>
      <c r="E13" s="388"/>
      <c r="F13" s="384"/>
      <c r="G13" s="389"/>
      <c r="H13" s="390"/>
      <c r="I13" s="384"/>
      <c r="J13" s="384"/>
      <c r="K13" s="232"/>
      <c r="L13" s="233"/>
      <c r="M13" s="234"/>
      <c r="N13" s="230"/>
    </row>
    <row r="14" spans="1:14" ht="19.5" customHeight="1" thickBot="1">
      <c r="A14" s="137" t="s">
        <v>208</v>
      </c>
      <c r="B14" s="236">
        <f>SUM(B7:B9)</f>
        <v>202480</v>
      </c>
      <c r="C14" s="386">
        <f aca="true" t="shared" si="0" ref="C14:M14">SUM(C7:C9)</f>
        <v>202480</v>
      </c>
      <c r="D14" s="387">
        <f t="shared" si="0"/>
        <v>404960</v>
      </c>
      <c r="E14" s="236">
        <f t="shared" si="0"/>
        <v>0</v>
      </c>
      <c r="F14" s="386">
        <f t="shared" si="0"/>
        <v>0</v>
      </c>
      <c r="G14" s="387">
        <f t="shared" si="0"/>
        <v>0</v>
      </c>
      <c r="H14" s="236">
        <f t="shared" si="0"/>
        <v>0</v>
      </c>
      <c r="I14" s="386">
        <f t="shared" si="0"/>
        <v>0</v>
      </c>
      <c r="J14" s="387">
        <f t="shared" si="0"/>
        <v>0</v>
      </c>
      <c r="K14" s="391">
        <f t="shared" si="0"/>
        <v>0</v>
      </c>
      <c r="L14" s="392">
        <f t="shared" si="0"/>
        <v>0</v>
      </c>
      <c r="M14" s="393">
        <f t="shared" si="0"/>
        <v>0</v>
      </c>
      <c r="N14" s="230"/>
    </row>
    <row r="15" spans="1:14" ht="14.25">
      <c r="A15" s="694"/>
      <c r="B15" s="695"/>
      <c r="C15" s="695"/>
      <c r="D15" s="695"/>
      <c r="E15" s="695"/>
      <c r="F15" s="695"/>
      <c r="G15" s="695"/>
      <c r="H15" s="695"/>
      <c r="I15" s="695"/>
      <c r="J15" s="695"/>
      <c r="K15" s="695"/>
      <c r="L15" s="695"/>
      <c r="M15" s="696"/>
      <c r="N15" s="230"/>
    </row>
    <row r="16" spans="1:14" ht="18" customHeight="1">
      <c r="A16" s="239" t="s">
        <v>209</v>
      </c>
      <c r="B16" s="240"/>
      <c r="C16" s="237"/>
      <c r="D16" s="237"/>
      <c r="E16" s="241"/>
      <c r="F16" s="241"/>
      <c r="G16" s="241"/>
      <c r="H16" s="241"/>
      <c r="I16" s="241"/>
      <c r="J16" s="241"/>
      <c r="K16" s="237"/>
      <c r="L16" s="237"/>
      <c r="M16" s="238"/>
      <c r="N16" s="230"/>
    </row>
    <row r="17" spans="1:14" ht="18" customHeight="1">
      <c r="A17" s="382" t="s">
        <v>239</v>
      </c>
      <c r="B17" s="242">
        <v>15000</v>
      </c>
      <c r="C17" s="223">
        <v>15000</v>
      </c>
      <c r="D17" s="243">
        <v>30000</v>
      </c>
      <c r="E17" s="225">
        <v>0</v>
      </c>
      <c r="F17" s="225">
        <v>0</v>
      </c>
      <c r="G17" s="226">
        <f aca="true" t="shared" si="1" ref="G17:G22">E17</f>
        <v>0</v>
      </c>
      <c r="H17" s="225">
        <v>0</v>
      </c>
      <c r="I17" s="223">
        <v>0</v>
      </c>
      <c r="J17" s="226">
        <f aca="true" t="shared" si="2" ref="J17:J22">H17</f>
        <v>0</v>
      </c>
      <c r="K17" s="244">
        <v>0</v>
      </c>
      <c r="L17" s="145">
        <v>0</v>
      </c>
      <c r="M17" s="146">
        <f aca="true" t="shared" si="3" ref="M17:M22">K17</f>
        <v>0</v>
      </c>
      <c r="N17" s="230"/>
    </row>
    <row r="18" spans="1:14" ht="18" customHeight="1">
      <c r="A18" s="382" t="s">
        <v>240</v>
      </c>
      <c r="B18" s="242">
        <v>18750</v>
      </c>
      <c r="C18" s="223">
        <v>18750</v>
      </c>
      <c r="D18" s="243">
        <v>37500</v>
      </c>
      <c r="E18" s="225">
        <v>0</v>
      </c>
      <c r="F18" s="225">
        <v>0</v>
      </c>
      <c r="G18" s="226">
        <f t="shared" si="1"/>
        <v>0</v>
      </c>
      <c r="H18" s="225">
        <v>0</v>
      </c>
      <c r="I18" s="223">
        <v>0</v>
      </c>
      <c r="J18" s="226">
        <f t="shared" si="2"/>
        <v>0</v>
      </c>
      <c r="K18" s="244">
        <v>0</v>
      </c>
      <c r="L18" s="145">
        <v>0</v>
      </c>
      <c r="M18" s="146">
        <f t="shared" si="3"/>
        <v>0</v>
      </c>
      <c r="N18" s="230"/>
    </row>
    <row r="19" spans="1:14" ht="18" customHeight="1">
      <c r="A19" s="382" t="s">
        <v>241</v>
      </c>
      <c r="B19" s="242">
        <v>45000</v>
      </c>
      <c r="C19" s="223">
        <v>45000</v>
      </c>
      <c r="D19" s="243">
        <v>90000</v>
      </c>
      <c r="E19" s="225">
        <v>0</v>
      </c>
      <c r="F19" s="225">
        <v>0</v>
      </c>
      <c r="G19" s="226">
        <f t="shared" si="1"/>
        <v>0</v>
      </c>
      <c r="H19" s="225">
        <v>0</v>
      </c>
      <c r="I19" s="223">
        <v>0</v>
      </c>
      <c r="J19" s="226">
        <f t="shared" si="2"/>
        <v>0</v>
      </c>
      <c r="K19" s="244">
        <v>0</v>
      </c>
      <c r="L19" s="145">
        <v>0</v>
      </c>
      <c r="M19" s="146">
        <f t="shared" si="3"/>
        <v>0</v>
      </c>
      <c r="N19" s="230"/>
    </row>
    <row r="20" spans="1:14" ht="18" customHeight="1">
      <c r="A20" s="382" t="s">
        <v>242</v>
      </c>
      <c r="B20" s="242">
        <v>33334</v>
      </c>
      <c r="C20" s="223">
        <v>33333</v>
      </c>
      <c r="D20" s="243">
        <v>66667</v>
      </c>
      <c r="E20" s="225">
        <v>0</v>
      </c>
      <c r="F20" s="225">
        <v>0</v>
      </c>
      <c r="G20" s="226">
        <f t="shared" si="1"/>
        <v>0</v>
      </c>
      <c r="H20" s="225">
        <v>0</v>
      </c>
      <c r="I20" s="223">
        <v>0</v>
      </c>
      <c r="J20" s="226">
        <f t="shared" si="2"/>
        <v>0</v>
      </c>
      <c r="K20" s="244">
        <v>0</v>
      </c>
      <c r="L20" s="145">
        <v>0</v>
      </c>
      <c r="M20" s="146">
        <f t="shared" si="3"/>
        <v>0</v>
      </c>
      <c r="N20" s="230"/>
    </row>
    <row r="21" spans="1:14" ht="18" customHeight="1">
      <c r="A21" s="382" t="s">
        <v>243</v>
      </c>
      <c r="B21" s="242">
        <v>0</v>
      </c>
      <c r="C21" s="223">
        <v>0</v>
      </c>
      <c r="D21" s="243">
        <v>0</v>
      </c>
      <c r="E21" s="225">
        <v>0</v>
      </c>
      <c r="F21" s="225">
        <v>0</v>
      </c>
      <c r="G21" s="226">
        <f t="shared" si="1"/>
        <v>0</v>
      </c>
      <c r="H21" s="225">
        <v>0</v>
      </c>
      <c r="I21" s="223">
        <v>0</v>
      </c>
      <c r="J21" s="226">
        <f t="shared" si="2"/>
        <v>0</v>
      </c>
      <c r="K21" s="244">
        <v>0</v>
      </c>
      <c r="L21" s="145">
        <v>0</v>
      </c>
      <c r="M21" s="146">
        <f t="shared" si="3"/>
        <v>0</v>
      </c>
      <c r="N21" s="230"/>
    </row>
    <row r="22" spans="1:14" ht="18" customHeight="1">
      <c r="A22" s="382" t="s">
        <v>244</v>
      </c>
      <c r="B22" s="242"/>
      <c r="C22" s="223">
        <v>0</v>
      </c>
      <c r="D22" s="243">
        <v>0</v>
      </c>
      <c r="E22" s="225">
        <v>0</v>
      </c>
      <c r="F22" s="225">
        <v>0</v>
      </c>
      <c r="G22" s="226">
        <f t="shared" si="1"/>
        <v>0</v>
      </c>
      <c r="H22" s="225">
        <v>0</v>
      </c>
      <c r="I22" s="223">
        <v>0</v>
      </c>
      <c r="J22" s="226">
        <f t="shared" si="2"/>
        <v>0</v>
      </c>
      <c r="K22" s="244">
        <v>0</v>
      </c>
      <c r="L22" s="145">
        <v>0</v>
      </c>
      <c r="M22" s="146">
        <f t="shared" si="3"/>
        <v>0</v>
      </c>
      <c r="N22" s="230"/>
    </row>
    <row r="23" spans="1:14" ht="15" thickBot="1">
      <c r="A23" s="133" t="s">
        <v>210</v>
      </c>
      <c r="B23" s="245"/>
      <c r="C23" s="246"/>
      <c r="D23" s="243"/>
      <c r="E23" s="395"/>
      <c r="F23" s="396"/>
      <c r="G23" s="397"/>
      <c r="H23" s="395"/>
      <c r="I23" s="396"/>
      <c r="J23" s="397"/>
      <c r="K23" s="232"/>
      <c r="L23" s="233"/>
      <c r="M23" s="247"/>
      <c r="N23" s="230"/>
    </row>
    <row r="24" spans="1:14" ht="18" customHeight="1" thickBot="1">
      <c r="A24" s="137" t="s">
        <v>211</v>
      </c>
      <c r="B24" s="248">
        <f>SUM(B17:B22)</f>
        <v>112084</v>
      </c>
      <c r="C24" s="235">
        <f>SUM(C17:C22)</f>
        <v>112083</v>
      </c>
      <c r="D24" s="394">
        <f>SUM(D17:D22)</f>
        <v>224167</v>
      </c>
      <c r="E24" s="248">
        <f>SUM(E17:E22)</f>
        <v>0</v>
      </c>
      <c r="F24" s="235">
        <f>SUM(F17:F22)</f>
        <v>0</v>
      </c>
      <c r="G24" s="394">
        <f>E24</f>
        <v>0</v>
      </c>
      <c r="H24" s="248">
        <f>F24</f>
        <v>0</v>
      </c>
      <c r="I24" s="235">
        <f>G24</f>
        <v>0</v>
      </c>
      <c r="J24" s="394">
        <f>H24</f>
        <v>0</v>
      </c>
      <c r="K24" s="138">
        <v>0</v>
      </c>
      <c r="L24" s="249">
        <v>0</v>
      </c>
      <c r="M24" s="250">
        <v>0</v>
      </c>
      <c r="N24" s="230"/>
    </row>
    <row r="25" spans="1:14" ht="14.25">
      <c r="A25" s="50"/>
      <c r="B25" s="50"/>
      <c r="C25" s="50"/>
      <c r="D25" s="50"/>
      <c r="E25" s="50"/>
      <c r="F25" s="50"/>
      <c r="G25" s="50"/>
      <c r="H25" s="6"/>
      <c r="I25" s="50"/>
      <c r="J25" s="50"/>
      <c r="K25" s="47"/>
      <c r="L25" s="697"/>
      <c r="M25" s="697"/>
      <c r="N25" s="54"/>
    </row>
    <row r="27" ht="15.75">
      <c r="A27" s="283"/>
    </row>
    <row r="30" ht="14.25">
      <c r="A30" s="279"/>
    </row>
    <row r="31" ht="14.25">
      <c r="A31" s="279"/>
    </row>
    <row r="32" ht="14.25">
      <c r="A32" s="279"/>
    </row>
    <row r="33" ht="14.25">
      <c r="A33" s="279"/>
    </row>
    <row r="34" ht="15">
      <c r="A34" s="35"/>
    </row>
    <row r="35" ht="14.25">
      <c r="A35" s="279"/>
    </row>
  </sheetData>
  <mergeCells count="9">
    <mergeCell ref="A15:M15"/>
    <mergeCell ref="L25:M25"/>
    <mergeCell ref="A1:M1"/>
    <mergeCell ref="A2:M2"/>
    <mergeCell ref="A3:M3"/>
    <mergeCell ref="B4:D4"/>
    <mergeCell ref="E4:G4"/>
    <mergeCell ref="H4:J4"/>
    <mergeCell ref="K4:M4"/>
  </mergeCells>
  <printOptions headings="1" horizontalCentered="1"/>
  <pageMargins left="0.5" right="0.5" top="1" bottom="1" header="0.5" footer="0.5"/>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sheetPr>
    <tabColor indexed="10"/>
  </sheetPr>
  <dimension ref="A1:G32"/>
  <sheetViews>
    <sheetView zoomScale="75" zoomScaleNormal="75" workbookViewId="0" topLeftCell="A22">
      <selection activeCell="E30" sqref="E30"/>
    </sheetView>
  </sheetViews>
  <sheetFormatPr defaultColWidth="9.140625" defaultRowHeight="12.75"/>
  <cols>
    <col min="1" max="1" width="43.421875" style="1" customWidth="1"/>
    <col min="2" max="2" width="22.57421875" style="1" customWidth="1"/>
    <col min="3" max="3" width="17.7109375" style="1" customWidth="1"/>
    <col min="4" max="4" width="16.57421875" style="1" customWidth="1"/>
    <col min="5" max="5" width="15.140625" style="1" customWidth="1"/>
    <col min="6" max="6" width="9.140625" style="1" customWidth="1"/>
    <col min="7" max="7" width="14.28125" style="1" customWidth="1"/>
    <col min="8" max="16384" width="9.140625" style="1" customWidth="1"/>
  </cols>
  <sheetData>
    <row r="1" spans="1:5" ht="15.75">
      <c r="A1" s="399" t="s">
        <v>213</v>
      </c>
      <c r="B1" s="102"/>
      <c r="C1" s="102"/>
      <c r="D1" s="102"/>
      <c r="E1" s="102"/>
    </row>
    <row r="2" spans="1:5" ht="15.75">
      <c r="A2" s="399" t="s">
        <v>77</v>
      </c>
      <c r="B2" s="102"/>
      <c r="C2" s="102"/>
      <c r="D2" s="102"/>
      <c r="E2" s="102"/>
    </row>
    <row r="3" spans="1:5" ht="15.75">
      <c r="A3" s="399" t="s">
        <v>232</v>
      </c>
      <c r="B3" s="102"/>
      <c r="C3" s="102"/>
      <c r="D3" s="102"/>
      <c r="E3" s="102"/>
    </row>
    <row r="4" spans="1:5" ht="15.75">
      <c r="A4" s="400" t="s">
        <v>337</v>
      </c>
      <c r="B4" s="102"/>
      <c r="C4" s="102"/>
      <c r="D4" s="102"/>
      <c r="E4" s="102"/>
    </row>
    <row r="5" spans="1:7" ht="34.5" customHeight="1">
      <c r="A5" s="21" t="s">
        <v>345</v>
      </c>
      <c r="B5" s="21" t="s">
        <v>346</v>
      </c>
      <c r="C5" s="21" t="s">
        <v>347</v>
      </c>
      <c r="D5" s="21" t="s">
        <v>348</v>
      </c>
      <c r="E5" s="21" t="s">
        <v>349</v>
      </c>
      <c r="F5" s="21" t="s">
        <v>350</v>
      </c>
      <c r="G5" s="612" t="s">
        <v>351</v>
      </c>
    </row>
    <row r="6" spans="1:7" ht="41.25" customHeight="1">
      <c r="A6" s="613" t="s">
        <v>352</v>
      </c>
      <c r="B6" s="613" t="s">
        <v>353</v>
      </c>
      <c r="C6" s="613" t="s">
        <v>354</v>
      </c>
      <c r="D6" s="613" t="s">
        <v>227</v>
      </c>
      <c r="E6" s="613" t="s">
        <v>355</v>
      </c>
      <c r="F6" s="613" t="s">
        <v>356</v>
      </c>
      <c r="G6" s="18" t="s">
        <v>75</v>
      </c>
    </row>
    <row r="7" spans="1:7" ht="19.5" customHeight="1">
      <c r="A7" s="613"/>
      <c r="B7" s="613"/>
      <c r="C7" s="613"/>
      <c r="D7" s="613"/>
      <c r="E7" s="613" t="s">
        <v>357</v>
      </c>
      <c r="F7" s="613"/>
      <c r="G7" s="18" t="s">
        <v>358</v>
      </c>
    </row>
    <row r="8" spans="1:7" ht="19.5" customHeight="1">
      <c r="A8" s="613" t="s">
        <v>311</v>
      </c>
      <c r="B8" s="586">
        <v>370</v>
      </c>
      <c r="C8" s="587">
        <v>198.3681</v>
      </c>
      <c r="D8" s="586">
        <v>108</v>
      </c>
      <c r="E8" s="586">
        <v>90.3681</v>
      </c>
      <c r="F8" s="587">
        <v>50</v>
      </c>
      <c r="G8" s="614">
        <v>0.5532925888670892</v>
      </c>
    </row>
    <row r="9" spans="1:7" ht="19.5" customHeight="1">
      <c r="A9" s="613" t="s">
        <v>312</v>
      </c>
      <c r="B9" s="586">
        <v>523</v>
      </c>
      <c r="C9" s="587">
        <v>294.43854000000005</v>
      </c>
      <c r="D9" s="586">
        <v>170</v>
      </c>
      <c r="E9" s="586">
        <v>124.43854000000005</v>
      </c>
      <c r="F9" s="587">
        <v>73</v>
      </c>
      <c r="G9" s="614">
        <v>0.586634976591657</v>
      </c>
    </row>
    <row r="10" spans="1:7" ht="19.5" customHeight="1">
      <c r="A10" s="613" t="s">
        <v>313</v>
      </c>
      <c r="B10" s="586">
        <v>447</v>
      </c>
      <c r="C10" s="587">
        <v>264.27087</v>
      </c>
      <c r="D10" s="586">
        <v>204</v>
      </c>
      <c r="E10" s="586">
        <v>60.27087</v>
      </c>
      <c r="F10" s="587">
        <v>2</v>
      </c>
      <c r="G10" s="614">
        <v>0.03318352630383467</v>
      </c>
    </row>
    <row r="11" spans="1:7" ht="19.5" customHeight="1">
      <c r="A11" s="613" t="s">
        <v>314</v>
      </c>
      <c r="B11" s="586">
        <v>370</v>
      </c>
      <c r="C11" s="587">
        <v>214.9441</v>
      </c>
      <c r="D11" s="586">
        <v>51</v>
      </c>
      <c r="E11" s="586">
        <v>163.9441</v>
      </c>
      <c r="F11" s="587">
        <v>12</v>
      </c>
      <c r="G11" s="614">
        <v>0.07319568072288055</v>
      </c>
    </row>
    <row r="12" spans="1:7" ht="19.5" customHeight="1">
      <c r="A12" s="613" t="s">
        <v>315</v>
      </c>
      <c r="B12" s="586">
        <v>410</v>
      </c>
      <c r="C12" s="587">
        <v>198.2268</v>
      </c>
      <c r="D12" s="586">
        <v>182</v>
      </c>
      <c r="E12" s="586">
        <v>16.226799999999997</v>
      </c>
      <c r="F12" s="587">
        <v>1</v>
      </c>
      <c r="G12" s="614">
        <v>0.06162644514013855</v>
      </c>
    </row>
    <row r="13" spans="1:7" ht="19.5" customHeight="1">
      <c r="A13" s="613" t="s">
        <v>316</v>
      </c>
      <c r="B13" s="586">
        <v>418</v>
      </c>
      <c r="C13" s="587">
        <v>218.25034</v>
      </c>
      <c r="D13" s="586">
        <v>148</v>
      </c>
      <c r="E13" s="586">
        <v>70.25034</v>
      </c>
      <c r="F13" s="587">
        <v>2</v>
      </c>
      <c r="G13" s="614">
        <v>0.028469613100804925</v>
      </c>
    </row>
    <row r="14" spans="1:7" ht="19.5" customHeight="1">
      <c r="A14" s="613" t="s">
        <v>317</v>
      </c>
      <c r="B14" s="586">
        <v>530</v>
      </c>
      <c r="C14" s="587">
        <v>207.82889999999998</v>
      </c>
      <c r="D14" s="586">
        <v>140</v>
      </c>
      <c r="E14" s="586">
        <v>67.82889999999998</v>
      </c>
      <c r="F14" s="587">
        <v>1</v>
      </c>
      <c r="G14" s="614">
        <v>0.01474297828801588</v>
      </c>
    </row>
    <row r="15" spans="1:7" ht="19.5" customHeight="1">
      <c r="A15" s="613" t="s">
        <v>318</v>
      </c>
      <c r="B15" s="586">
        <v>537</v>
      </c>
      <c r="C15" s="587">
        <v>251.38581</v>
      </c>
      <c r="D15" s="586">
        <v>179</v>
      </c>
      <c r="E15" s="586">
        <v>72.38580999999999</v>
      </c>
      <c r="F15" s="587">
        <v>6</v>
      </c>
      <c r="G15" s="614">
        <v>0.08288917399694776</v>
      </c>
    </row>
    <row r="16" spans="1:7" ht="19.5" customHeight="1">
      <c r="A16" s="613" t="s">
        <v>319</v>
      </c>
      <c r="B16" s="586">
        <v>472</v>
      </c>
      <c r="C16" s="587">
        <v>231.00624000000002</v>
      </c>
      <c r="D16" s="586">
        <v>136</v>
      </c>
      <c r="E16" s="586">
        <v>95.00624000000002</v>
      </c>
      <c r="F16" s="587">
        <v>8</v>
      </c>
      <c r="G16" s="614">
        <v>0.08420499537714574</v>
      </c>
    </row>
    <row r="17" spans="1:7" ht="19.5" customHeight="1">
      <c r="A17" s="613" t="s">
        <v>320</v>
      </c>
      <c r="B17" s="586">
        <v>408</v>
      </c>
      <c r="C17" s="587">
        <v>145.1052</v>
      </c>
      <c r="D17" s="586">
        <v>95</v>
      </c>
      <c r="E17" s="586">
        <v>50.105199999999996</v>
      </c>
      <c r="F17" s="587">
        <v>4</v>
      </c>
      <c r="G17" s="614">
        <v>0.07983203340172278</v>
      </c>
    </row>
    <row r="18" spans="1:7" ht="19.5" customHeight="1">
      <c r="A18" s="613" t="s">
        <v>321</v>
      </c>
      <c r="B18" s="586">
        <v>312</v>
      </c>
      <c r="C18" s="587">
        <v>118.07952</v>
      </c>
      <c r="D18" s="586">
        <v>76</v>
      </c>
      <c r="E18" s="586">
        <v>42.07952</v>
      </c>
      <c r="F18" s="587">
        <v>11</v>
      </c>
      <c r="G18" s="614">
        <v>0.2614098259675966</v>
      </c>
    </row>
    <row r="19" spans="1:7" ht="19.5" customHeight="1">
      <c r="A19" s="613" t="s">
        <v>322</v>
      </c>
      <c r="B19" s="586">
        <v>429</v>
      </c>
      <c r="C19" s="587">
        <v>236.08728000000002</v>
      </c>
      <c r="D19" s="586">
        <v>212</v>
      </c>
      <c r="E19" s="586">
        <v>24.08728000000002</v>
      </c>
      <c r="F19" s="587">
        <v>7</v>
      </c>
      <c r="G19" s="614">
        <v>0.29060981563713273</v>
      </c>
    </row>
    <row r="20" spans="1:7" ht="19.5" customHeight="1">
      <c r="A20" s="613" t="s">
        <v>323</v>
      </c>
      <c r="B20" s="586">
        <v>555</v>
      </c>
      <c r="C20" s="587">
        <v>320.80109999999996</v>
      </c>
      <c r="D20" s="586">
        <v>326</v>
      </c>
      <c r="E20" s="586">
        <v>-5.198900000000037</v>
      </c>
      <c r="F20" s="587">
        <v>44</v>
      </c>
      <c r="G20" s="614">
        <v>-8.463328781088247</v>
      </c>
    </row>
    <row r="21" spans="1:7" ht="19.5" customHeight="1">
      <c r="A21" s="613" t="s">
        <v>324</v>
      </c>
      <c r="B21" s="586">
        <v>429</v>
      </c>
      <c r="C21" s="587">
        <v>226.35327</v>
      </c>
      <c r="D21" s="586">
        <v>114</v>
      </c>
      <c r="E21" s="586">
        <v>112.35327000000001</v>
      </c>
      <c r="F21" s="587">
        <v>3</v>
      </c>
      <c r="G21" s="614">
        <v>0.026701492533328132</v>
      </c>
    </row>
    <row r="22" spans="1:7" ht="19.5" customHeight="1">
      <c r="A22" s="613" t="s">
        <v>325</v>
      </c>
      <c r="B22" s="586">
        <v>374</v>
      </c>
      <c r="C22" s="587">
        <v>187.57970000000003</v>
      </c>
      <c r="D22" s="586">
        <v>44</v>
      </c>
      <c r="E22" s="586">
        <v>143.57970000000003</v>
      </c>
      <c r="F22" s="587">
        <v>5</v>
      </c>
      <c r="G22" s="614">
        <v>0.03482386437637075</v>
      </c>
    </row>
    <row r="23" spans="1:7" ht="19.5" customHeight="1">
      <c r="A23" s="613" t="s">
        <v>326</v>
      </c>
      <c r="B23" s="586">
        <v>177</v>
      </c>
      <c r="C23" s="587">
        <v>49.67505</v>
      </c>
      <c r="D23" s="586">
        <v>9</v>
      </c>
      <c r="E23" s="586">
        <v>40.67505</v>
      </c>
      <c r="F23" s="587">
        <v>4</v>
      </c>
      <c r="G23" s="614">
        <v>0.0983403831095475</v>
      </c>
    </row>
    <row r="24" spans="1:7" ht="20.25" customHeight="1">
      <c r="A24" s="613" t="s">
        <v>327</v>
      </c>
      <c r="B24" s="586">
        <v>318</v>
      </c>
      <c r="C24" s="587">
        <v>90.948</v>
      </c>
      <c r="D24" s="586">
        <v>37</v>
      </c>
      <c r="E24" s="586">
        <v>53.94799999999999</v>
      </c>
      <c r="F24" s="587">
        <v>52</v>
      </c>
      <c r="G24" s="614">
        <v>0.9638911544450213</v>
      </c>
    </row>
    <row r="25" spans="1:7" ht="24" customHeight="1">
      <c r="A25" s="613" t="s">
        <v>328</v>
      </c>
      <c r="B25" s="586">
        <v>491</v>
      </c>
      <c r="C25" s="587">
        <v>237.3494</v>
      </c>
      <c r="D25" s="586">
        <v>132</v>
      </c>
      <c r="E25" s="586">
        <v>105.3494</v>
      </c>
      <c r="F25" s="587">
        <v>14</v>
      </c>
      <c r="G25" s="614">
        <v>0.13289112230349673</v>
      </c>
    </row>
    <row r="26" spans="1:7" ht="30.75" customHeight="1">
      <c r="A26" s="613" t="s">
        <v>329</v>
      </c>
      <c r="B26" s="586">
        <v>763</v>
      </c>
      <c r="C26" s="587">
        <v>227.86995000000002</v>
      </c>
      <c r="D26" s="586">
        <v>0</v>
      </c>
      <c r="E26" s="586">
        <v>227.86995000000002</v>
      </c>
      <c r="F26" s="587">
        <v>5</v>
      </c>
      <c r="G26" s="614">
        <v>0.021942340356857055</v>
      </c>
    </row>
    <row r="27" spans="1:7" ht="21" customHeight="1">
      <c r="A27" s="613" t="s">
        <v>330</v>
      </c>
      <c r="B27" s="586">
        <v>575</v>
      </c>
      <c r="C27" s="587">
        <v>229.287</v>
      </c>
      <c r="D27" s="586">
        <v>3</v>
      </c>
      <c r="E27" s="586">
        <v>226.287</v>
      </c>
      <c r="F27" s="587">
        <v>19</v>
      </c>
      <c r="G27" s="614">
        <v>0.08396416939550216</v>
      </c>
    </row>
    <row r="28" spans="1:5" ht="14.25">
      <c r="A28" s="615"/>
      <c r="B28" s="615"/>
      <c r="C28" s="615"/>
      <c r="D28" s="615"/>
      <c r="E28" s="615"/>
    </row>
    <row r="29" spans="1:5" ht="16.5">
      <c r="A29" s="410" t="s">
        <v>359</v>
      </c>
      <c r="E29" s="615"/>
    </row>
    <row r="30" spans="1:5" ht="16.5">
      <c r="A30" s="410" t="s">
        <v>360</v>
      </c>
      <c r="E30" s="615"/>
    </row>
    <row r="31" spans="1:5" ht="16.5">
      <c r="A31" s="410" t="s">
        <v>361</v>
      </c>
      <c r="E31" s="615"/>
    </row>
    <row r="32" spans="1:5" ht="16.5">
      <c r="A32" s="410" t="s">
        <v>362</v>
      </c>
      <c r="E32" s="615"/>
    </row>
  </sheetData>
  <printOptions headings="1" horizontalCentered="1"/>
  <pageMargins left="0.75" right="0.75" top="0.5" bottom="0.5" header="0.5" footer="0.5"/>
  <pageSetup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indexed="10"/>
  </sheetPr>
  <dimension ref="A1:BB128"/>
  <sheetViews>
    <sheetView zoomScale="80" zoomScaleNormal="80" workbookViewId="0" topLeftCell="B21">
      <selection activeCell="E36" sqref="E36:J36"/>
    </sheetView>
  </sheetViews>
  <sheetFormatPr defaultColWidth="9.140625" defaultRowHeight="12.75"/>
  <cols>
    <col min="1" max="1" width="29.8515625" style="1" bestFit="1" customWidth="1"/>
    <col min="2" max="4" width="14.8515625" style="1" bestFit="1" customWidth="1"/>
    <col min="5" max="5" width="13.57421875" style="1" bestFit="1" customWidth="1"/>
    <col min="6" max="6" width="11.7109375" style="1" bestFit="1" customWidth="1"/>
    <col min="7" max="7" width="13.421875" style="1" bestFit="1" customWidth="1"/>
    <col min="8" max="8" width="14.8515625" style="1" bestFit="1" customWidth="1"/>
    <col min="9" max="9" width="13.421875" style="1" bestFit="1" customWidth="1"/>
    <col min="10" max="10" width="14.8515625" style="1" bestFit="1" customWidth="1"/>
    <col min="11" max="12" width="10.8515625" style="1" customWidth="1"/>
    <col min="13" max="14" width="12.140625" style="1" customWidth="1"/>
    <col min="15" max="15" width="10.140625" style="1" customWidth="1"/>
    <col min="16" max="19" width="12.140625" style="1" customWidth="1"/>
    <col min="20" max="20" width="10.7109375" style="1" customWidth="1"/>
    <col min="21" max="21" width="13.421875" style="1" customWidth="1"/>
    <col min="22" max="22" width="14.7109375" style="1" customWidth="1"/>
    <col min="23" max="23" width="15.421875" style="1" customWidth="1"/>
    <col min="24" max="24" width="13.8515625" style="1" customWidth="1"/>
    <col min="25" max="25" width="13.421875" style="1" customWidth="1"/>
    <col min="26" max="26" width="13.57421875" style="1" customWidth="1"/>
    <col min="27" max="27" width="12.140625" style="1" customWidth="1"/>
    <col min="28" max="28" width="12.8515625" style="1" customWidth="1"/>
    <col min="29" max="29" width="13.421875" style="1" customWidth="1"/>
    <col min="30" max="30" width="15.7109375" style="1" customWidth="1"/>
    <col min="31" max="31" width="14.28125" style="1" customWidth="1"/>
    <col min="32" max="32" width="13.00390625" style="1" customWidth="1"/>
    <col min="33" max="33" width="12.28125" style="1" customWidth="1"/>
    <col min="34" max="34" width="16.8515625" style="277" customWidth="1"/>
    <col min="35" max="35" width="13.7109375" style="277" customWidth="1"/>
    <col min="36" max="36" width="15.57421875" style="277" customWidth="1"/>
    <col min="37" max="16384" width="34.7109375" style="1" customWidth="1"/>
  </cols>
  <sheetData>
    <row r="1" spans="1:41" ht="16.5" thickBot="1">
      <c r="A1" s="699" t="s">
        <v>222</v>
      </c>
      <c r="B1" s="699"/>
      <c r="C1" s="699"/>
      <c r="D1" s="699"/>
      <c r="E1" s="699"/>
      <c r="F1" s="699"/>
      <c r="G1" s="699"/>
      <c r="H1" s="699"/>
      <c r="I1" s="699"/>
      <c r="J1" s="699"/>
      <c r="K1" s="699"/>
      <c r="L1" s="699"/>
      <c r="M1" s="699"/>
      <c r="AH1" s="1"/>
      <c r="AI1" s="1"/>
      <c r="AJ1" s="1"/>
      <c r="AN1" s="251"/>
      <c r="AO1" s="251"/>
    </row>
    <row r="2" spans="1:41" ht="15.75">
      <c r="A2" s="699" t="s">
        <v>232</v>
      </c>
      <c r="B2" s="699"/>
      <c r="C2" s="699"/>
      <c r="D2" s="699"/>
      <c r="E2" s="699"/>
      <c r="F2" s="699"/>
      <c r="G2" s="699"/>
      <c r="H2" s="699"/>
      <c r="I2" s="699"/>
      <c r="J2" s="699"/>
      <c r="K2" s="699"/>
      <c r="L2" s="699"/>
      <c r="M2" s="699"/>
      <c r="AH2" s="1"/>
      <c r="AI2" s="1"/>
      <c r="AJ2" s="1"/>
      <c r="AN2" s="252"/>
      <c r="AO2" s="252"/>
    </row>
    <row r="3" spans="1:41" ht="16.5" thickBot="1">
      <c r="A3" s="700" t="s">
        <v>337</v>
      </c>
      <c r="B3" s="701"/>
      <c r="C3" s="701"/>
      <c r="D3" s="701"/>
      <c r="E3" s="701"/>
      <c r="F3" s="701"/>
      <c r="G3" s="701"/>
      <c r="H3" s="701"/>
      <c r="I3" s="701"/>
      <c r="J3" s="701"/>
      <c r="K3" s="701"/>
      <c r="L3" s="701"/>
      <c r="M3" s="701"/>
      <c r="AH3" s="1"/>
      <c r="AI3" s="1"/>
      <c r="AJ3" s="1"/>
      <c r="AN3" s="252"/>
      <c r="AO3" s="252"/>
    </row>
    <row r="4" spans="1:36" ht="15.75" thickBot="1">
      <c r="A4" s="253"/>
      <c r="B4" s="702" t="s">
        <v>48</v>
      </c>
      <c r="C4" s="703"/>
      <c r="D4" s="704"/>
      <c r="E4" s="702" t="s">
        <v>180</v>
      </c>
      <c r="F4" s="703"/>
      <c r="G4" s="704"/>
      <c r="H4" s="702" t="s">
        <v>181</v>
      </c>
      <c r="I4" s="703"/>
      <c r="J4" s="704"/>
      <c r="K4" s="702" t="s">
        <v>182</v>
      </c>
      <c r="L4" s="703"/>
      <c r="M4" s="705"/>
      <c r="AH4" s="1"/>
      <c r="AI4" s="1"/>
      <c r="AJ4" s="1"/>
    </row>
    <row r="5" spans="1:36" ht="25.5" customHeight="1" thickBot="1">
      <c r="A5" s="443" t="s">
        <v>214</v>
      </c>
      <c r="B5" s="471" t="s">
        <v>1</v>
      </c>
      <c r="C5" s="472" t="s">
        <v>125</v>
      </c>
      <c r="D5" s="473" t="s">
        <v>45</v>
      </c>
      <c r="E5" s="444" t="s">
        <v>1</v>
      </c>
      <c r="F5" s="445" t="s">
        <v>2</v>
      </c>
      <c r="G5" s="446" t="s">
        <v>45</v>
      </c>
      <c r="H5" s="444" t="s">
        <v>1</v>
      </c>
      <c r="I5" s="445" t="s">
        <v>125</v>
      </c>
      <c r="J5" s="446" t="s">
        <v>45</v>
      </c>
      <c r="K5" s="471" t="s">
        <v>1</v>
      </c>
      <c r="L5" s="472" t="s">
        <v>125</v>
      </c>
      <c r="M5" s="516" t="s">
        <v>45</v>
      </c>
      <c r="AH5" s="1"/>
      <c r="AI5" s="1"/>
      <c r="AJ5" s="1"/>
    </row>
    <row r="6" spans="1:36" ht="19.5" customHeight="1">
      <c r="A6" s="442" t="s">
        <v>223</v>
      </c>
      <c r="B6" s="474">
        <v>1110065.74</v>
      </c>
      <c r="C6" s="475">
        <v>410572.26</v>
      </c>
      <c r="D6" s="476">
        <f>SUM(B6:C6)</f>
        <v>1520638</v>
      </c>
      <c r="E6" s="620">
        <v>106929.62</v>
      </c>
      <c r="F6" s="620">
        <v>30159.64</v>
      </c>
      <c r="G6" s="620">
        <f>SUM(E6:F6)</f>
        <v>137089.26</v>
      </c>
      <c r="H6" s="474">
        <v>531607.75</v>
      </c>
      <c r="I6" s="475">
        <v>167517.31</v>
      </c>
      <c r="J6" s="506">
        <v>699125.06</v>
      </c>
      <c r="K6" s="260">
        <f>H6/B6</f>
        <v>0.47889753808634794</v>
      </c>
      <c r="L6" s="271">
        <f aca="true" t="shared" si="0" ref="L6:M9">I6/C6</f>
        <v>0.40800932337708345</v>
      </c>
      <c r="M6" s="272">
        <f t="shared" si="0"/>
        <v>0.45975772011484656</v>
      </c>
      <c r="AH6" s="1"/>
      <c r="AI6" s="1"/>
      <c r="AJ6" s="1"/>
    </row>
    <row r="7" spans="1:36" ht="19.5" customHeight="1">
      <c r="A7" s="288" t="s">
        <v>54</v>
      </c>
      <c r="B7" s="477">
        <v>0</v>
      </c>
      <c r="C7" s="360">
        <v>0</v>
      </c>
      <c r="D7" s="478">
        <f>SUM(B7:C7)</f>
        <v>0</v>
      </c>
      <c r="E7" s="620">
        <v>0</v>
      </c>
      <c r="F7" s="620">
        <v>0</v>
      </c>
      <c r="G7" s="620">
        <f>SUM(E7:F7)</f>
        <v>0</v>
      </c>
      <c r="H7" s="477">
        <v>0</v>
      </c>
      <c r="I7" s="360">
        <v>0</v>
      </c>
      <c r="J7" s="514">
        <v>0</v>
      </c>
      <c r="K7" s="254">
        <v>0</v>
      </c>
      <c r="L7" s="255">
        <v>0</v>
      </c>
      <c r="M7" s="256">
        <v>0</v>
      </c>
      <c r="AH7" s="1"/>
      <c r="AI7" s="1"/>
      <c r="AJ7" s="1"/>
    </row>
    <row r="8" spans="1:36" ht="28.5">
      <c r="A8" s="288" t="s">
        <v>126</v>
      </c>
      <c r="B8" s="477">
        <v>157839.87</v>
      </c>
      <c r="C8" s="360">
        <v>58379.13</v>
      </c>
      <c r="D8" s="478">
        <f>SUM(B8:C8)</f>
        <v>216219</v>
      </c>
      <c r="E8" s="620">
        <v>16945.83</v>
      </c>
      <c r="F8" s="620">
        <v>4779.59</v>
      </c>
      <c r="G8" s="620">
        <f>SUM(E8:F8)</f>
        <v>21725.420000000002</v>
      </c>
      <c r="H8" s="477">
        <v>80078.18</v>
      </c>
      <c r="I8" s="360">
        <v>25556.63</v>
      </c>
      <c r="J8" s="514">
        <v>105634.81</v>
      </c>
      <c r="K8" s="254">
        <f>H8/B8</f>
        <v>0.5073381015835859</v>
      </c>
      <c r="L8" s="255">
        <f t="shared" si="0"/>
        <v>0.4377699701931153</v>
      </c>
      <c r="M8" s="256">
        <f t="shared" si="0"/>
        <v>0.4885547061081588</v>
      </c>
      <c r="AH8" s="1"/>
      <c r="AI8" s="1"/>
      <c r="AJ8" s="1"/>
    </row>
    <row r="9" spans="1:36" ht="29.25" thickBot="1">
      <c r="A9" s="401" t="s">
        <v>127</v>
      </c>
      <c r="B9" s="479">
        <v>371420.35</v>
      </c>
      <c r="C9" s="480">
        <v>137374.65</v>
      </c>
      <c r="D9" s="481">
        <f>SUM(B9:C9)</f>
        <v>508795</v>
      </c>
      <c r="E9" s="620">
        <v>8499.69</v>
      </c>
      <c r="F9" s="620">
        <v>2397.35</v>
      </c>
      <c r="G9" s="620">
        <f>SUM(E9:F9)</f>
        <v>10897.04</v>
      </c>
      <c r="H9" s="479">
        <v>112580.16</v>
      </c>
      <c r="I9" s="480">
        <v>34991.79</v>
      </c>
      <c r="J9" s="515">
        <v>147571.95</v>
      </c>
      <c r="K9" s="257">
        <f>H9/B9</f>
        <v>0.30310713992919347</v>
      </c>
      <c r="L9" s="258">
        <f t="shared" si="0"/>
        <v>0.25471795560534644</v>
      </c>
      <c r="M9" s="259">
        <f t="shared" si="0"/>
        <v>0.29004206016175477</v>
      </c>
      <c r="AH9" s="1"/>
      <c r="AI9" s="1"/>
      <c r="AJ9" s="1"/>
    </row>
    <row r="10" spans="1:36" ht="17.25" customHeight="1" thickBot="1">
      <c r="A10" s="290"/>
      <c r="B10" s="291"/>
      <c r="C10" s="291"/>
      <c r="D10" s="291"/>
      <c r="E10" s="291"/>
      <c r="F10" s="291"/>
      <c r="G10" s="291"/>
      <c r="H10" s="291"/>
      <c r="I10" s="291"/>
      <c r="J10" s="291"/>
      <c r="K10" s="291"/>
      <c r="L10" s="291"/>
      <c r="M10" s="292"/>
      <c r="AH10" s="1"/>
      <c r="AI10" s="1"/>
      <c r="AJ10" s="1"/>
    </row>
    <row r="11" spans="1:13" s="6" customFormat="1" ht="18" customHeight="1" thickBot="1">
      <c r="A11" s="448" t="s">
        <v>32</v>
      </c>
      <c r="B11" s="293"/>
      <c r="C11" s="293"/>
      <c r="D11" s="293"/>
      <c r="E11" s="293"/>
      <c r="F11" s="293"/>
      <c r="G11" s="293"/>
      <c r="H11" s="293"/>
      <c r="I11" s="293"/>
      <c r="J11" s="293"/>
      <c r="K11" s="294"/>
      <c r="L11" s="294"/>
      <c r="M11" s="295"/>
    </row>
    <row r="12" spans="1:36" ht="18" customHeight="1">
      <c r="A12" s="447" t="s">
        <v>215</v>
      </c>
      <c r="B12" s="482">
        <v>0</v>
      </c>
      <c r="C12" s="475">
        <v>0</v>
      </c>
      <c r="D12" s="476">
        <v>0</v>
      </c>
      <c r="E12" s="474">
        <v>0</v>
      </c>
      <c r="F12" s="475">
        <v>0</v>
      </c>
      <c r="G12" s="476">
        <v>0</v>
      </c>
      <c r="H12" s="474">
        <v>0</v>
      </c>
      <c r="I12" s="475">
        <v>0</v>
      </c>
      <c r="J12" s="476">
        <v>0</v>
      </c>
      <c r="K12" s="260">
        <v>0</v>
      </c>
      <c r="L12" s="261">
        <v>0</v>
      </c>
      <c r="M12" s="262">
        <v>0</v>
      </c>
      <c r="AH12" s="1"/>
      <c r="AI12" s="1"/>
      <c r="AJ12" s="1"/>
    </row>
    <row r="13" spans="1:36" ht="18" customHeight="1">
      <c r="A13" s="296" t="s">
        <v>9</v>
      </c>
      <c r="B13" s="483">
        <v>0</v>
      </c>
      <c r="C13" s="360">
        <v>0</v>
      </c>
      <c r="D13" s="478">
        <v>0</v>
      </c>
      <c r="E13" s="477">
        <v>0</v>
      </c>
      <c r="F13" s="360">
        <v>0</v>
      </c>
      <c r="G13" s="478">
        <v>0</v>
      </c>
      <c r="H13" s="477">
        <v>0</v>
      </c>
      <c r="I13" s="360">
        <v>0</v>
      </c>
      <c r="J13" s="478">
        <v>0</v>
      </c>
      <c r="K13" s="254">
        <v>0</v>
      </c>
      <c r="L13" s="263">
        <v>0</v>
      </c>
      <c r="M13" s="264">
        <v>0</v>
      </c>
      <c r="AH13" s="1"/>
      <c r="AI13" s="1"/>
      <c r="AJ13" s="1"/>
    </row>
    <row r="14" spans="1:36" ht="18" customHeight="1" thickBot="1">
      <c r="A14" s="297" t="s">
        <v>9</v>
      </c>
      <c r="B14" s="484">
        <v>0</v>
      </c>
      <c r="C14" s="485">
        <v>0</v>
      </c>
      <c r="D14" s="486">
        <v>0</v>
      </c>
      <c r="E14" s="493">
        <v>0</v>
      </c>
      <c r="F14" s="485">
        <v>0</v>
      </c>
      <c r="G14" s="486">
        <v>0</v>
      </c>
      <c r="H14" s="493">
        <v>0</v>
      </c>
      <c r="I14" s="485">
        <v>0</v>
      </c>
      <c r="J14" s="486">
        <v>0</v>
      </c>
      <c r="K14" s="265">
        <v>0</v>
      </c>
      <c r="L14" s="266">
        <v>0</v>
      </c>
      <c r="M14" s="267">
        <v>0</v>
      </c>
      <c r="AH14" s="1"/>
      <c r="AI14" s="1"/>
      <c r="AJ14" s="1"/>
    </row>
    <row r="15" spans="1:36" ht="18" customHeight="1" thickBot="1" thickTop="1">
      <c r="A15" s="449" t="s">
        <v>208</v>
      </c>
      <c r="B15" s="487">
        <v>0</v>
      </c>
      <c r="C15" s="488">
        <v>0</v>
      </c>
      <c r="D15" s="489">
        <v>0</v>
      </c>
      <c r="E15" s="494">
        <v>0</v>
      </c>
      <c r="F15" s="488">
        <v>0</v>
      </c>
      <c r="G15" s="489">
        <v>0</v>
      </c>
      <c r="H15" s="494">
        <v>0</v>
      </c>
      <c r="I15" s="488">
        <v>0</v>
      </c>
      <c r="J15" s="489">
        <v>0</v>
      </c>
      <c r="K15" s="268">
        <v>0</v>
      </c>
      <c r="L15" s="269">
        <v>0</v>
      </c>
      <c r="M15" s="270">
        <v>0</v>
      </c>
      <c r="AH15" s="1"/>
      <c r="AI15" s="1"/>
      <c r="AJ15" s="1"/>
    </row>
    <row r="16" spans="1:36" ht="17.25" customHeight="1" thickBot="1">
      <c r="A16" s="290"/>
      <c r="B16" s="291"/>
      <c r="C16" s="291"/>
      <c r="D16" s="291"/>
      <c r="E16" s="291"/>
      <c r="F16" s="291"/>
      <c r="G16" s="291"/>
      <c r="H16" s="291"/>
      <c r="I16" s="291"/>
      <c r="J16" s="291"/>
      <c r="K16" s="291"/>
      <c r="L16" s="291"/>
      <c r="M16" s="292"/>
      <c r="AH16" s="1"/>
      <c r="AI16" s="1"/>
      <c r="AJ16" s="1"/>
    </row>
    <row r="17" spans="1:36" ht="18" customHeight="1">
      <c r="A17" s="298" t="s">
        <v>224</v>
      </c>
      <c r="B17" s="474">
        <v>2920</v>
      </c>
      <c r="C17" s="475">
        <v>1080</v>
      </c>
      <c r="D17" s="506">
        <f>SUM(B17:C17)</f>
        <v>4000</v>
      </c>
      <c r="E17" s="620">
        <v>0</v>
      </c>
      <c r="F17" s="620">
        <v>0</v>
      </c>
      <c r="G17" s="476">
        <v>0</v>
      </c>
      <c r="H17" s="474">
        <v>0</v>
      </c>
      <c r="I17" s="475">
        <v>0</v>
      </c>
      <c r="J17" s="506">
        <v>0</v>
      </c>
      <c r="K17" s="260">
        <f>H17/B17</f>
        <v>0</v>
      </c>
      <c r="L17" s="271">
        <f aca="true" t="shared" si="1" ref="L17:M20">I17/C17</f>
        <v>0</v>
      </c>
      <c r="M17" s="272">
        <f t="shared" si="1"/>
        <v>0</v>
      </c>
      <c r="AH17" s="1"/>
      <c r="AI17" s="1"/>
      <c r="AJ17" s="1"/>
    </row>
    <row r="18" spans="1:36" ht="18" customHeight="1">
      <c r="A18" s="288" t="s">
        <v>14</v>
      </c>
      <c r="B18" s="477">
        <v>134330.95</v>
      </c>
      <c r="C18" s="360">
        <v>49684.05</v>
      </c>
      <c r="D18" s="507">
        <f>SUM(B18:C18)</f>
        <v>184015</v>
      </c>
      <c r="E18" s="620">
        <v>11087.46</v>
      </c>
      <c r="F18" s="620">
        <v>3127.22</v>
      </c>
      <c r="G18" s="478">
        <v>14214.68</v>
      </c>
      <c r="H18" s="477">
        <v>58691.22</v>
      </c>
      <c r="I18" s="360">
        <v>18653.24</v>
      </c>
      <c r="J18" s="507">
        <v>77344.46</v>
      </c>
      <c r="K18" s="254">
        <f>H18/B18</f>
        <v>0.43691509663260775</v>
      </c>
      <c r="L18" s="255">
        <f t="shared" si="1"/>
        <v>0.3754371875883709</v>
      </c>
      <c r="M18" s="256">
        <f t="shared" si="1"/>
        <v>0.42031606119066384</v>
      </c>
      <c r="AH18" s="1"/>
      <c r="AI18" s="1"/>
      <c r="AJ18" s="1"/>
    </row>
    <row r="19" spans="1:36" ht="18" customHeight="1">
      <c r="A19" s="288" t="s">
        <v>39</v>
      </c>
      <c r="B19" s="477">
        <v>291317.45</v>
      </c>
      <c r="C19" s="360">
        <v>107747.55</v>
      </c>
      <c r="D19" s="507">
        <f>SUM(B19:C19)</f>
        <v>399065</v>
      </c>
      <c r="E19" s="620">
        <v>24868.53</v>
      </c>
      <c r="F19" s="620">
        <v>7014.25</v>
      </c>
      <c r="G19" s="478">
        <v>31882.78</v>
      </c>
      <c r="H19" s="477">
        <v>149723.78</v>
      </c>
      <c r="I19" s="360">
        <v>48152.18</v>
      </c>
      <c r="J19" s="507">
        <v>197875.96</v>
      </c>
      <c r="K19" s="254">
        <f>H19/B19</f>
        <v>0.5139540387985684</v>
      </c>
      <c r="L19" s="255">
        <f t="shared" si="1"/>
        <v>0.4468981429276118</v>
      </c>
      <c r="M19" s="256">
        <f t="shared" si="1"/>
        <v>0.4958489469134101</v>
      </c>
      <c r="AH19" s="1"/>
      <c r="AI19" s="1"/>
      <c r="AJ19" s="1"/>
    </row>
    <row r="20" spans="1:54" s="273" customFormat="1" ht="18" customHeight="1" thickBot="1">
      <c r="A20" s="289" t="s">
        <v>15</v>
      </c>
      <c r="B20" s="479">
        <v>75117</v>
      </c>
      <c r="C20" s="480">
        <v>27783</v>
      </c>
      <c r="D20" s="508">
        <f>SUM(B20:C20)</f>
        <v>102900</v>
      </c>
      <c r="E20" s="620">
        <v>5587.59</v>
      </c>
      <c r="F20" s="620">
        <v>1575.99</v>
      </c>
      <c r="G20" s="481">
        <v>7163.58</v>
      </c>
      <c r="H20" s="479">
        <v>20128.19</v>
      </c>
      <c r="I20" s="480">
        <v>6417.65</v>
      </c>
      <c r="J20" s="508">
        <v>26545.84</v>
      </c>
      <c r="K20" s="257">
        <f>H20/B20</f>
        <v>0.2679578524168963</v>
      </c>
      <c r="L20" s="258">
        <f t="shared" si="1"/>
        <v>0.2309919735089803</v>
      </c>
      <c r="M20" s="259">
        <f t="shared" si="1"/>
        <v>0.257977065111759</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36" ht="17.25" customHeight="1" thickBot="1">
      <c r="A21" s="290"/>
      <c r="B21" s="291"/>
      <c r="C21" s="291"/>
      <c r="D21" s="291"/>
      <c r="E21" s="291"/>
      <c r="F21" s="291"/>
      <c r="G21" s="291"/>
      <c r="H21" s="291"/>
      <c r="I21" s="291"/>
      <c r="J21" s="291"/>
      <c r="K21" s="291"/>
      <c r="L21" s="291"/>
      <c r="M21" s="292"/>
      <c r="AH21" s="1"/>
      <c r="AI21" s="1"/>
      <c r="AJ21" s="1"/>
    </row>
    <row r="22" spans="1:36" ht="30.75" thickBot="1">
      <c r="A22" s="500" t="s">
        <v>216</v>
      </c>
      <c r="B22" s="490">
        <f>SUM(B6+B7+B8+B9+B17+B18+B19+B20)</f>
        <v>2143011.36</v>
      </c>
      <c r="C22" s="491">
        <f aca="true" t="shared" si="2" ref="C22:J22">SUM(C6+C7+C8+C9+C17+C18+C19+C20)</f>
        <v>792620.6400000001</v>
      </c>
      <c r="D22" s="504">
        <f t="shared" si="2"/>
        <v>2935632</v>
      </c>
      <c r="E22" s="490">
        <f t="shared" si="2"/>
        <v>173918.71999999997</v>
      </c>
      <c r="F22" s="491">
        <f t="shared" si="2"/>
        <v>49054.03999999999</v>
      </c>
      <c r="G22" s="504">
        <f t="shared" si="2"/>
        <v>222972.76</v>
      </c>
      <c r="H22" s="490">
        <f t="shared" si="2"/>
        <v>952809.2799999999</v>
      </c>
      <c r="I22" s="491">
        <f t="shared" si="2"/>
        <v>301288.80000000005</v>
      </c>
      <c r="J22" s="492">
        <f t="shared" si="2"/>
        <v>1254098.08</v>
      </c>
      <c r="K22" s="505">
        <f>H22/B22</f>
        <v>0.44461233280629925</v>
      </c>
      <c r="L22" s="505">
        <f>I22/C22</f>
        <v>0.3801172777938258</v>
      </c>
      <c r="M22" s="505">
        <f>J22/D22</f>
        <v>0.42719866795293143</v>
      </c>
      <c r="AH22" s="1"/>
      <c r="AI22" s="1"/>
      <c r="AJ22" s="1"/>
    </row>
    <row r="23" spans="1:36" ht="17.25" customHeight="1" thickBot="1">
      <c r="A23" s="290"/>
      <c r="B23" s="291"/>
      <c r="C23" s="291"/>
      <c r="D23" s="291"/>
      <c r="E23" s="291"/>
      <c r="F23" s="291"/>
      <c r="G23" s="291"/>
      <c r="H23" s="291"/>
      <c r="I23" s="291"/>
      <c r="J23" s="291"/>
      <c r="K23" s="291"/>
      <c r="L23" s="291"/>
      <c r="M23" s="292"/>
      <c r="AH23" s="1"/>
      <c r="AI23" s="1"/>
      <c r="AJ23" s="1"/>
    </row>
    <row r="24" spans="1:36" ht="18" customHeight="1">
      <c r="A24" s="299" t="s">
        <v>128</v>
      </c>
      <c r="B24" s="474">
        <v>34329114.32</v>
      </c>
      <c r="C24" s="475">
        <v>12697069.680000002</v>
      </c>
      <c r="D24" s="476">
        <f>B24+C24</f>
        <v>47026184</v>
      </c>
      <c r="E24" s="474">
        <v>2882271</v>
      </c>
      <c r="F24" s="475">
        <v>607382</v>
      </c>
      <c r="G24" s="476">
        <v>3489653</v>
      </c>
      <c r="H24" s="474">
        <v>17823915</v>
      </c>
      <c r="I24" s="475">
        <v>5898704</v>
      </c>
      <c r="J24" s="506">
        <v>23722619</v>
      </c>
      <c r="K24" s="260">
        <f>H24/B24</f>
        <v>0.519206957507082</v>
      </c>
      <c r="L24" s="271">
        <f>I24/C24</f>
        <v>0.46457207439693277</v>
      </c>
      <c r="M24" s="272">
        <f>J24/D24</f>
        <v>0.5044555390673418</v>
      </c>
      <c r="AH24" s="1"/>
      <c r="AI24" s="1"/>
      <c r="AJ24" s="1"/>
    </row>
    <row r="25" spans="1:36" ht="29.25" thickBot="1">
      <c r="A25" s="300" t="s">
        <v>129</v>
      </c>
      <c r="B25" s="479">
        <v>0</v>
      </c>
      <c r="C25" s="480">
        <v>0</v>
      </c>
      <c r="D25" s="481">
        <v>0</v>
      </c>
      <c r="E25" s="479">
        <v>0</v>
      </c>
      <c r="F25" s="480">
        <v>0</v>
      </c>
      <c r="G25" s="481">
        <v>0</v>
      </c>
      <c r="H25" s="495">
        <v>0</v>
      </c>
      <c r="I25" s="496">
        <v>0</v>
      </c>
      <c r="J25" s="508">
        <v>0</v>
      </c>
      <c r="K25" s="257">
        <v>0</v>
      </c>
      <c r="L25" s="258">
        <v>0</v>
      </c>
      <c r="M25" s="259">
        <v>0</v>
      </c>
      <c r="AH25" s="1"/>
      <c r="AI25" s="1"/>
      <c r="AJ25" s="1"/>
    </row>
    <row r="26" spans="1:36" ht="17.25" customHeight="1" thickBot="1">
      <c r="A26" s="290"/>
      <c r="B26" s="291"/>
      <c r="C26" s="291"/>
      <c r="D26" s="291"/>
      <c r="E26" s="291"/>
      <c r="F26" s="291"/>
      <c r="G26" s="291"/>
      <c r="H26" s="291"/>
      <c r="I26" s="291"/>
      <c r="J26" s="291"/>
      <c r="K26" s="291"/>
      <c r="L26" s="291"/>
      <c r="M26" s="292"/>
      <c r="AH26" s="1"/>
      <c r="AI26" s="1"/>
      <c r="AJ26" s="1"/>
    </row>
    <row r="27" spans="1:36" ht="30.75" customHeight="1" thickBot="1">
      <c r="A27" s="502" t="s">
        <v>130</v>
      </c>
      <c r="B27" s="490">
        <f>B22+B24</f>
        <v>36472125.68</v>
      </c>
      <c r="C27" s="491">
        <f aca="true" t="shared" si="3" ref="C27:J27">C22+C24</f>
        <v>13489690.320000002</v>
      </c>
      <c r="D27" s="504">
        <f t="shared" si="3"/>
        <v>49961816</v>
      </c>
      <c r="E27" s="490">
        <f t="shared" si="3"/>
        <v>3056189.7199999997</v>
      </c>
      <c r="F27" s="491">
        <f t="shared" si="3"/>
        <v>656436.04</v>
      </c>
      <c r="G27" s="504">
        <f t="shared" si="3"/>
        <v>3712625.76</v>
      </c>
      <c r="H27" s="490">
        <f t="shared" si="3"/>
        <v>18776724.28</v>
      </c>
      <c r="I27" s="491">
        <f t="shared" si="3"/>
        <v>6199992.8</v>
      </c>
      <c r="J27" s="492">
        <f t="shared" si="3"/>
        <v>24976717.08</v>
      </c>
      <c r="K27" s="505">
        <f>H27/B27</f>
        <v>0.5148239629558109</v>
      </c>
      <c r="L27" s="505">
        <f>I27/C27</f>
        <v>0.4596097206774128</v>
      </c>
      <c r="M27" s="505">
        <f>J27/D27</f>
        <v>0.4999161175406434</v>
      </c>
      <c r="AH27" s="1"/>
      <c r="AI27" s="1"/>
      <c r="AJ27" s="1"/>
    </row>
    <row r="28" spans="1:36" ht="17.25" customHeight="1" thickBot="1">
      <c r="A28" s="301"/>
      <c r="B28" s="503"/>
      <c r="C28" s="503"/>
      <c r="D28" s="503"/>
      <c r="E28" s="503"/>
      <c r="F28" s="503"/>
      <c r="G28" s="503"/>
      <c r="H28" s="503"/>
      <c r="I28" s="503"/>
      <c r="J28" s="503"/>
      <c r="K28" s="286"/>
      <c r="L28" s="286"/>
      <c r="M28" s="302"/>
      <c r="AH28" s="1"/>
      <c r="AI28" s="1"/>
      <c r="AJ28" s="1"/>
    </row>
    <row r="29" spans="1:13" s="97" customFormat="1" ht="18" customHeight="1" thickBot="1">
      <c r="A29" s="402" t="s">
        <v>217</v>
      </c>
      <c r="B29" s="285"/>
      <c r="C29" s="285"/>
      <c r="D29" s="285"/>
      <c r="E29" s="285"/>
      <c r="F29" s="285"/>
      <c r="G29" s="285"/>
      <c r="H29" s="286"/>
      <c r="I29" s="286"/>
      <c r="J29" s="286"/>
      <c r="K29" s="285"/>
      <c r="L29" s="285"/>
      <c r="M29" s="287"/>
    </row>
    <row r="30" spans="1:36" ht="28.5">
      <c r="A30" s="404" t="s">
        <v>218</v>
      </c>
      <c r="B30" s="285"/>
      <c r="C30" s="285"/>
      <c r="D30" s="285"/>
      <c r="E30" s="474">
        <v>453465</v>
      </c>
      <c r="F30" s="497"/>
      <c r="G30" s="476">
        <v>453465</v>
      </c>
      <c r="H30" s="360">
        <v>2844186</v>
      </c>
      <c r="I30" s="359"/>
      <c r="J30" s="476">
        <v>2844186</v>
      </c>
      <c r="K30" s="303"/>
      <c r="L30" s="285"/>
      <c r="M30" s="287"/>
      <c r="AH30" s="1"/>
      <c r="AI30" s="1"/>
      <c r="AJ30" s="1"/>
    </row>
    <row r="31" spans="1:36" ht="18.75" customHeight="1">
      <c r="A31" s="304" t="s">
        <v>219</v>
      </c>
      <c r="B31" s="291"/>
      <c r="C31" s="291"/>
      <c r="D31" s="291"/>
      <c r="E31" s="477">
        <v>222576</v>
      </c>
      <c r="F31" s="360">
        <v>97927</v>
      </c>
      <c r="G31" s="478">
        <v>320503</v>
      </c>
      <c r="H31" s="360">
        <v>1399845</v>
      </c>
      <c r="I31" s="360">
        <v>884531</v>
      </c>
      <c r="J31" s="478">
        <v>2284376</v>
      </c>
      <c r="K31" s="306"/>
      <c r="L31" s="291"/>
      <c r="M31" s="305"/>
      <c r="AH31" s="1"/>
      <c r="AI31" s="1"/>
      <c r="AJ31" s="1"/>
    </row>
    <row r="32" spans="1:36" ht="30.75">
      <c r="A32" s="405" t="s">
        <v>225</v>
      </c>
      <c r="B32" s="291"/>
      <c r="C32" s="291"/>
      <c r="D32" s="291"/>
      <c r="E32" s="477">
        <v>0</v>
      </c>
      <c r="F32" s="359"/>
      <c r="G32" s="478">
        <v>0</v>
      </c>
      <c r="H32" s="360">
        <v>0</v>
      </c>
      <c r="I32" s="359"/>
      <c r="J32" s="478">
        <v>0</v>
      </c>
      <c r="K32" s="306"/>
      <c r="L32" s="291"/>
      <c r="M32" s="305"/>
      <c r="AH32" s="1"/>
      <c r="AI32" s="1"/>
      <c r="AJ32" s="1"/>
    </row>
    <row r="33" spans="1:39" s="6" customFormat="1" ht="18" customHeight="1" thickBot="1">
      <c r="A33" s="307" t="s">
        <v>220</v>
      </c>
      <c r="B33" s="291"/>
      <c r="C33" s="291"/>
      <c r="D33" s="291"/>
      <c r="E33" s="511">
        <v>1059051</v>
      </c>
      <c r="F33" s="509"/>
      <c r="G33" s="510">
        <v>1059051</v>
      </c>
      <c r="H33" s="360">
        <v>6328091</v>
      </c>
      <c r="I33" s="359"/>
      <c r="J33" s="478">
        <v>6328091</v>
      </c>
      <c r="K33" s="308"/>
      <c r="L33" s="309"/>
      <c r="M33" s="310"/>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6" customFormat="1" ht="30.75" thickBot="1">
      <c r="A34" s="403" t="s">
        <v>221</v>
      </c>
      <c r="B34" s="311"/>
      <c r="C34" s="286"/>
      <c r="D34" s="286"/>
      <c r="E34" s="490">
        <v>1735092</v>
      </c>
      <c r="F34" s="491">
        <f>SUM(F30:F33)</f>
        <v>97927</v>
      </c>
      <c r="G34" s="492">
        <v>1833019</v>
      </c>
      <c r="H34" s="501">
        <v>10572122</v>
      </c>
      <c r="I34" s="501">
        <f>SUM(I30:I33)</f>
        <v>884531</v>
      </c>
      <c r="J34" s="501">
        <v>11456653</v>
      </c>
      <c r="K34" s="312"/>
      <c r="L34" s="313"/>
      <c r="M34" s="314"/>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6" ht="17.25" customHeight="1" thickBot="1">
      <c r="A35" s="709"/>
      <c r="B35" s="710"/>
      <c r="C35" s="710"/>
      <c r="D35" s="710"/>
      <c r="E35" s="710"/>
      <c r="F35" s="710"/>
      <c r="G35" s="710"/>
      <c r="H35" s="710"/>
      <c r="I35" s="710"/>
      <c r="J35" s="710"/>
      <c r="K35" s="710"/>
      <c r="L35" s="710"/>
      <c r="M35" s="711"/>
      <c r="AH35" s="1"/>
      <c r="AI35" s="1"/>
      <c r="AJ35" s="1"/>
    </row>
    <row r="36" spans="1:36" ht="18" customHeight="1" thickBot="1">
      <c r="A36" s="315" t="s">
        <v>17</v>
      </c>
      <c r="B36" s="316"/>
      <c r="C36" s="317"/>
      <c r="D36" s="318"/>
      <c r="E36" s="512">
        <v>41969.94</v>
      </c>
      <c r="F36" s="513">
        <v>11837.67</v>
      </c>
      <c r="G36" s="499">
        <v>53807.61</v>
      </c>
      <c r="H36" s="498">
        <v>255591.43</v>
      </c>
      <c r="I36" s="345">
        <v>82323.72</v>
      </c>
      <c r="J36" s="499">
        <v>337915.15</v>
      </c>
      <c r="K36" s="319"/>
      <c r="L36" s="320"/>
      <c r="M36" s="321"/>
      <c r="AH36" s="1"/>
      <c r="AI36" s="1"/>
      <c r="AJ36" s="1"/>
    </row>
    <row r="37" spans="1:36" ht="7.5" customHeight="1">
      <c r="A37" s="98"/>
      <c r="B37" s="274"/>
      <c r="C37" s="274"/>
      <c r="D37" s="274"/>
      <c r="E37" s="274"/>
      <c r="F37" s="274"/>
      <c r="G37" s="275"/>
      <c r="H37" s="274"/>
      <c r="I37" s="274"/>
      <c r="J37" s="275"/>
      <c r="K37" s="276"/>
      <c r="L37" s="276"/>
      <c r="M37" s="276"/>
      <c r="AH37" s="1"/>
      <c r="AI37" s="1"/>
      <c r="AJ37" s="1"/>
    </row>
    <row r="38" spans="1:36" ht="14.25">
      <c r="A38" s="707" t="s">
        <v>245</v>
      </c>
      <c r="B38" s="707"/>
      <c r="C38" s="707"/>
      <c r="D38" s="707"/>
      <c r="E38" s="707"/>
      <c r="F38" s="707"/>
      <c r="G38" s="707"/>
      <c r="H38" s="707"/>
      <c r="I38" s="707"/>
      <c r="J38" s="707"/>
      <c r="K38" s="707"/>
      <c r="L38" s="707"/>
      <c r="M38" s="707"/>
      <c r="AH38" s="1"/>
      <c r="AI38" s="1"/>
      <c r="AJ38" s="1"/>
    </row>
    <row r="39" spans="1:36" ht="16.5" customHeight="1">
      <c r="A39" s="707" t="s">
        <v>246</v>
      </c>
      <c r="B39" s="707"/>
      <c r="C39" s="707"/>
      <c r="D39" s="707"/>
      <c r="E39" s="707"/>
      <c r="F39" s="707"/>
      <c r="G39" s="707"/>
      <c r="H39" s="707"/>
      <c r="I39" s="707"/>
      <c r="J39" s="707"/>
      <c r="K39" s="707"/>
      <c r="L39" s="707"/>
      <c r="M39" s="707"/>
      <c r="AH39" s="1"/>
      <c r="AI39" s="1"/>
      <c r="AJ39" s="1"/>
    </row>
    <row r="40" spans="1:36" ht="15" customHeight="1">
      <c r="A40" s="708" t="s">
        <v>247</v>
      </c>
      <c r="B40" s="708"/>
      <c r="C40" s="708"/>
      <c r="D40" s="708"/>
      <c r="E40" s="708"/>
      <c r="F40" s="708"/>
      <c r="G40" s="708"/>
      <c r="H40" s="708"/>
      <c r="I40" s="708"/>
      <c r="J40" s="708"/>
      <c r="K40" s="708"/>
      <c r="L40" s="708"/>
      <c r="M40" s="708"/>
      <c r="AH40" s="1"/>
      <c r="AI40" s="1"/>
      <c r="AJ40" s="1"/>
    </row>
    <row r="41" spans="1:36" ht="14.25">
      <c r="A41" s="706" t="s">
        <v>277</v>
      </c>
      <c r="B41" s="706"/>
      <c r="C41" s="706"/>
      <c r="D41" s="706"/>
      <c r="E41" s="706"/>
      <c r="F41" s="706"/>
      <c r="G41" s="706"/>
      <c r="H41" s="706"/>
      <c r="I41" s="706"/>
      <c r="J41" s="706"/>
      <c r="K41" s="706"/>
      <c r="L41" s="706"/>
      <c r="M41" s="706"/>
      <c r="AH41" s="1"/>
      <c r="AI41" s="1"/>
      <c r="AJ41" s="1"/>
    </row>
    <row r="42" spans="11:36" ht="14.25">
      <c r="K42" s="277"/>
      <c r="AH42" s="1"/>
      <c r="AI42" s="1"/>
      <c r="AJ42" s="1"/>
    </row>
    <row r="43" spans="11:36" ht="14.25">
      <c r="K43" s="277"/>
      <c r="AH43" s="1"/>
      <c r="AI43" s="1"/>
      <c r="AJ43" s="1"/>
    </row>
    <row r="44" spans="11:36" ht="14.25">
      <c r="K44" s="277"/>
      <c r="AH44" s="1"/>
      <c r="AI44" s="1"/>
      <c r="AJ44" s="1"/>
    </row>
    <row r="45" spans="11:36" ht="14.25">
      <c r="K45" s="277"/>
      <c r="AH45" s="1"/>
      <c r="AI45" s="1"/>
      <c r="AJ45" s="1"/>
    </row>
    <row r="46" spans="11:36" ht="14.25">
      <c r="K46" s="277"/>
      <c r="AH46" s="1"/>
      <c r="AI46" s="1"/>
      <c r="AJ46" s="1"/>
    </row>
    <row r="47" spans="11:36" ht="14.25">
      <c r="K47" s="277"/>
      <c r="AH47" s="1"/>
      <c r="AI47" s="1"/>
      <c r="AJ47" s="1"/>
    </row>
    <row r="48" spans="11:36" ht="14.25">
      <c r="K48" s="277"/>
      <c r="AH48" s="1"/>
      <c r="AI48" s="1"/>
      <c r="AJ48" s="1"/>
    </row>
    <row r="49" spans="11:36" ht="14.25">
      <c r="K49" s="277"/>
      <c r="AH49" s="1"/>
      <c r="AI49" s="1"/>
      <c r="AJ49" s="1"/>
    </row>
    <row r="50" spans="11:36" ht="14.25">
      <c r="K50" s="277"/>
      <c r="AH50" s="1"/>
      <c r="AI50" s="1"/>
      <c r="AJ50" s="1"/>
    </row>
    <row r="51" spans="11:36" ht="14.25">
      <c r="K51" s="277"/>
      <c r="AH51" s="1"/>
      <c r="AI51" s="1"/>
      <c r="AJ51" s="1"/>
    </row>
    <row r="52" spans="11:36" ht="14.25">
      <c r="K52" s="277"/>
      <c r="AH52" s="1"/>
      <c r="AI52" s="1"/>
      <c r="AJ52" s="1"/>
    </row>
    <row r="53" spans="11:36" ht="14.25">
      <c r="K53" s="277"/>
      <c r="AH53" s="1"/>
      <c r="AI53" s="1"/>
      <c r="AJ53" s="1"/>
    </row>
    <row r="54" spans="11:36" ht="14.25">
      <c r="K54" s="277"/>
      <c r="AH54" s="1"/>
      <c r="AI54" s="1"/>
      <c r="AJ54" s="1"/>
    </row>
    <row r="55" spans="1:36" ht="14.25">
      <c r="A55" s="406"/>
      <c r="K55" s="277"/>
      <c r="AH55" s="1"/>
      <c r="AI55" s="1"/>
      <c r="AJ55" s="1"/>
    </row>
    <row r="56" spans="11:36" ht="14.25">
      <c r="K56" s="277"/>
      <c r="AH56" s="1"/>
      <c r="AI56" s="1"/>
      <c r="AJ56" s="1"/>
    </row>
    <row r="57" spans="11:36" ht="14.25">
      <c r="K57" s="277"/>
      <c r="AH57" s="1"/>
      <c r="AI57" s="1"/>
      <c r="AJ57" s="1"/>
    </row>
    <row r="58" spans="11:36" ht="14.25">
      <c r="K58" s="277"/>
      <c r="AH58" s="1"/>
      <c r="AI58" s="1"/>
      <c r="AJ58" s="1"/>
    </row>
    <row r="59" spans="11:36" ht="14.25">
      <c r="K59" s="277"/>
      <c r="AH59" s="1"/>
      <c r="AI59" s="1"/>
      <c r="AJ59" s="1"/>
    </row>
    <row r="60" spans="11:36" ht="14.25">
      <c r="K60" s="277"/>
      <c r="AH60" s="1"/>
      <c r="AI60" s="1"/>
      <c r="AJ60" s="1"/>
    </row>
    <row r="61" spans="11:36" ht="14.25">
      <c r="K61" s="277"/>
      <c r="AH61" s="1"/>
      <c r="AI61" s="1"/>
      <c r="AJ61" s="1"/>
    </row>
    <row r="62" spans="11:36" ht="14.25">
      <c r="K62" s="277"/>
      <c r="AH62" s="1"/>
      <c r="AI62" s="1"/>
      <c r="AJ62" s="1"/>
    </row>
    <row r="63" spans="11:36" ht="14.25">
      <c r="K63" s="277"/>
      <c r="AH63" s="1"/>
      <c r="AI63" s="1"/>
      <c r="AJ63" s="1"/>
    </row>
    <row r="64" spans="11:36" ht="14.25">
      <c r="K64" s="277"/>
      <c r="AH64" s="1"/>
      <c r="AI64" s="1"/>
      <c r="AJ64" s="1"/>
    </row>
    <row r="65" spans="11:36" ht="14.25">
      <c r="K65" s="277"/>
      <c r="AH65" s="1"/>
      <c r="AI65" s="1"/>
      <c r="AJ65" s="1"/>
    </row>
    <row r="66" spans="11:36" ht="14.25">
      <c r="K66" s="277"/>
      <c r="AH66" s="1"/>
      <c r="AI66" s="1"/>
      <c r="AJ66" s="1"/>
    </row>
    <row r="67" spans="11:36" ht="14.25">
      <c r="K67" s="277"/>
      <c r="AH67" s="1"/>
      <c r="AI67" s="1"/>
      <c r="AJ67" s="1"/>
    </row>
    <row r="68" spans="11:36" ht="14.25">
      <c r="K68" s="277"/>
      <c r="AH68" s="1"/>
      <c r="AI68" s="1"/>
      <c r="AJ68" s="1"/>
    </row>
    <row r="69" spans="11:36" ht="14.25">
      <c r="K69" s="277"/>
      <c r="AH69" s="1"/>
      <c r="AI69" s="1"/>
      <c r="AJ69" s="1"/>
    </row>
    <row r="70" spans="11:36" ht="14.25">
      <c r="K70" s="277"/>
      <c r="AH70" s="1"/>
      <c r="AI70" s="1"/>
      <c r="AJ70" s="1"/>
    </row>
    <row r="71" spans="11:36" ht="14.25">
      <c r="K71" s="277"/>
      <c r="AH71" s="1"/>
      <c r="AI71" s="1"/>
      <c r="AJ71" s="1"/>
    </row>
    <row r="72" spans="11:36" ht="14.25">
      <c r="K72" s="277"/>
      <c r="AH72" s="1"/>
      <c r="AI72" s="1"/>
      <c r="AJ72" s="1"/>
    </row>
    <row r="73" spans="11:36" ht="14.25">
      <c r="K73" s="277"/>
      <c r="AH73" s="1"/>
      <c r="AI73" s="1"/>
      <c r="AJ73" s="1"/>
    </row>
    <row r="74" spans="11:36" ht="14.25">
      <c r="K74" s="277"/>
      <c r="AH74" s="1"/>
      <c r="AI74" s="1"/>
      <c r="AJ74" s="1"/>
    </row>
    <row r="75" spans="11:36" ht="14.25">
      <c r="K75" s="277"/>
      <c r="AH75" s="1"/>
      <c r="AI75" s="1"/>
      <c r="AJ75" s="1"/>
    </row>
    <row r="76" spans="11:36" ht="14.25">
      <c r="K76" s="277"/>
      <c r="AH76" s="1"/>
      <c r="AI76" s="1"/>
      <c r="AJ76" s="1"/>
    </row>
    <row r="77" spans="11:36" ht="14.25">
      <c r="K77" s="277"/>
      <c r="AH77" s="1"/>
      <c r="AI77" s="1"/>
      <c r="AJ77" s="1"/>
    </row>
    <row r="78" spans="11:36" ht="14.25">
      <c r="K78" s="277"/>
      <c r="AH78" s="1"/>
      <c r="AI78" s="1"/>
      <c r="AJ78" s="1"/>
    </row>
    <row r="79" spans="11:36" ht="14.25">
      <c r="K79" s="277"/>
      <c r="AH79" s="1"/>
      <c r="AI79" s="1"/>
      <c r="AJ79" s="1"/>
    </row>
    <row r="80" spans="11:36" ht="14.25">
      <c r="K80" s="277"/>
      <c r="AH80" s="1"/>
      <c r="AI80" s="1"/>
      <c r="AJ80" s="1"/>
    </row>
    <row r="81" spans="11:36" ht="14.25">
      <c r="K81" s="277"/>
      <c r="AH81" s="1"/>
      <c r="AI81" s="1"/>
      <c r="AJ81" s="1"/>
    </row>
    <row r="82" spans="11:36" ht="14.25">
      <c r="K82" s="277"/>
      <c r="AH82" s="1"/>
      <c r="AI82" s="1"/>
      <c r="AJ82" s="1"/>
    </row>
    <row r="83" spans="11:36" ht="14.25">
      <c r="K83" s="277"/>
      <c r="AH83" s="1"/>
      <c r="AI83" s="1"/>
      <c r="AJ83" s="1"/>
    </row>
    <row r="84" spans="11:36" ht="14.25">
      <c r="K84" s="277"/>
      <c r="AH84" s="1"/>
      <c r="AI84" s="1"/>
      <c r="AJ84" s="1"/>
    </row>
    <row r="85" spans="11:36" ht="14.25">
      <c r="K85" s="277"/>
      <c r="AH85" s="1"/>
      <c r="AI85" s="1"/>
      <c r="AJ85" s="1"/>
    </row>
    <row r="86" spans="11:36" ht="14.25">
      <c r="K86" s="277"/>
      <c r="AH86" s="1"/>
      <c r="AI86" s="1"/>
      <c r="AJ86" s="1"/>
    </row>
    <row r="87" spans="11:36" ht="14.25">
      <c r="K87" s="277"/>
      <c r="AH87" s="1"/>
      <c r="AI87" s="1"/>
      <c r="AJ87" s="1"/>
    </row>
    <row r="88" spans="11:36" ht="14.25">
      <c r="K88" s="277"/>
      <c r="AH88" s="1"/>
      <c r="AI88" s="1"/>
      <c r="AJ88" s="1"/>
    </row>
    <row r="89" spans="11:36" ht="14.25">
      <c r="K89" s="277"/>
      <c r="AH89" s="1"/>
      <c r="AI89" s="1"/>
      <c r="AJ89" s="1"/>
    </row>
    <row r="90" spans="11:36" ht="14.25">
      <c r="K90" s="277"/>
      <c r="AH90" s="1"/>
      <c r="AI90" s="1"/>
      <c r="AJ90" s="1"/>
    </row>
    <row r="91" spans="11:36" ht="14.25">
      <c r="K91" s="277"/>
      <c r="AH91" s="1"/>
      <c r="AI91" s="1"/>
      <c r="AJ91" s="1"/>
    </row>
    <row r="92" spans="11:36" ht="14.25">
      <c r="K92" s="277"/>
      <c r="AH92" s="1"/>
      <c r="AI92" s="1"/>
      <c r="AJ92" s="1"/>
    </row>
    <row r="93" spans="11:36" ht="14.25">
      <c r="K93" s="277"/>
      <c r="AH93" s="1"/>
      <c r="AI93" s="1"/>
      <c r="AJ93" s="1"/>
    </row>
    <row r="94" spans="11:36" ht="14.25">
      <c r="K94" s="277"/>
      <c r="AH94" s="1"/>
      <c r="AI94" s="1"/>
      <c r="AJ94" s="1"/>
    </row>
    <row r="95" spans="11:36" ht="14.25">
      <c r="K95" s="277"/>
      <c r="AH95" s="1"/>
      <c r="AI95" s="1"/>
      <c r="AJ95" s="1"/>
    </row>
    <row r="96" spans="11:36" ht="14.25">
      <c r="K96" s="277"/>
      <c r="AH96" s="1"/>
      <c r="AI96" s="1"/>
      <c r="AJ96" s="1"/>
    </row>
    <row r="97" spans="11:36" ht="14.25">
      <c r="K97" s="277"/>
      <c r="AH97" s="1"/>
      <c r="AI97" s="1"/>
      <c r="AJ97" s="1"/>
    </row>
    <row r="98" spans="11:36" ht="14.25">
      <c r="K98" s="277"/>
      <c r="AH98" s="1"/>
      <c r="AI98" s="1"/>
      <c r="AJ98" s="1"/>
    </row>
    <row r="99" spans="11:36" ht="14.25">
      <c r="K99" s="277"/>
      <c r="AH99" s="1"/>
      <c r="AI99" s="1"/>
      <c r="AJ99" s="1"/>
    </row>
    <row r="100" spans="11:36" ht="14.25">
      <c r="K100" s="277"/>
      <c r="AH100" s="1"/>
      <c r="AI100" s="1"/>
      <c r="AJ100" s="1"/>
    </row>
    <row r="101" spans="34:36" ht="14.25">
      <c r="AH101" s="1"/>
      <c r="AI101" s="1"/>
      <c r="AJ101" s="1"/>
    </row>
    <row r="102" spans="34:36" ht="14.25">
      <c r="AH102" s="1"/>
      <c r="AI102" s="1"/>
      <c r="AJ102" s="1"/>
    </row>
    <row r="103" spans="34:36" ht="14.25">
      <c r="AH103" s="1"/>
      <c r="AI103" s="1"/>
      <c r="AJ103" s="1"/>
    </row>
    <row r="104" spans="34:36" ht="14.25">
      <c r="AH104" s="1"/>
      <c r="AI104" s="1"/>
      <c r="AJ104" s="1"/>
    </row>
    <row r="105" spans="34:36" ht="14.25">
      <c r="AH105" s="1"/>
      <c r="AI105" s="1"/>
      <c r="AJ105" s="1"/>
    </row>
    <row r="106" spans="34:36" ht="14.25">
      <c r="AH106" s="1"/>
      <c r="AI106" s="1"/>
      <c r="AJ106" s="1"/>
    </row>
    <row r="107" spans="34:36" ht="14.25">
      <c r="AH107" s="1"/>
      <c r="AI107" s="1"/>
      <c r="AJ107" s="1"/>
    </row>
    <row r="108" spans="34:36" ht="14.25">
      <c r="AH108" s="1"/>
      <c r="AI108" s="1"/>
      <c r="AJ108" s="1"/>
    </row>
    <row r="109" spans="34:36" ht="14.25">
      <c r="AH109" s="1"/>
      <c r="AI109" s="1"/>
      <c r="AJ109" s="1"/>
    </row>
    <row r="110" spans="34:36" ht="14.25">
      <c r="AH110" s="1"/>
      <c r="AI110" s="1"/>
      <c r="AJ110" s="1"/>
    </row>
    <row r="111" spans="34:36" ht="14.25">
      <c r="AH111" s="1"/>
      <c r="AI111" s="1"/>
      <c r="AJ111" s="1"/>
    </row>
    <row r="112" spans="34:36" ht="14.25">
      <c r="AH112" s="1"/>
      <c r="AI112" s="1"/>
      <c r="AJ112" s="1"/>
    </row>
    <row r="113" spans="34:36" ht="14.25">
      <c r="AH113" s="1"/>
      <c r="AI113" s="1"/>
      <c r="AJ113" s="1"/>
    </row>
    <row r="114" spans="34:36" ht="14.25">
      <c r="AH114" s="1"/>
      <c r="AI114" s="1"/>
      <c r="AJ114" s="1"/>
    </row>
    <row r="115" spans="34:36" ht="14.25">
      <c r="AH115" s="1"/>
      <c r="AI115" s="1"/>
      <c r="AJ115" s="1"/>
    </row>
    <row r="116" spans="34:36" ht="14.25">
      <c r="AH116" s="1"/>
      <c r="AI116" s="1"/>
      <c r="AJ116" s="1"/>
    </row>
    <row r="117" spans="34:36" ht="14.25">
      <c r="AH117" s="1"/>
      <c r="AI117" s="1"/>
      <c r="AJ117" s="1"/>
    </row>
    <row r="118" spans="34:36" ht="14.25">
      <c r="AH118" s="1"/>
      <c r="AI118" s="1"/>
      <c r="AJ118" s="1"/>
    </row>
    <row r="119" spans="34:36" ht="14.25">
      <c r="AH119" s="1"/>
      <c r="AI119" s="1"/>
      <c r="AJ119" s="1"/>
    </row>
    <row r="120" spans="34:36" ht="14.25">
      <c r="AH120" s="1"/>
      <c r="AI120" s="1"/>
      <c r="AJ120" s="1"/>
    </row>
    <row r="121" spans="34:36" ht="14.25">
      <c r="AH121" s="1"/>
      <c r="AI121" s="1"/>
      <c r="AJ121" s="1"/>
    </row>
    <row r="122" spans="34:36" ht="14.25">
      <c r="AH122" s="1"/>
      <c r="AI122" s="1"/>
      <c r="AJ122" s="1"/>
    </row>
    <row r="123" spans="34:36" ht="14.25">
      <c r="AH123" s="1"/>
      <c r="AI123" s="1"/>
      <c r="AJ123" s="1"/>
    </row>
    <row r="124" spans="34:36" ht="14.25">
      <c r="AH124" s="1"/>
      <c r="AI124" s="1"/>
      <c r="AJ124" s="1"/>
    </row>
    <row r="125" spans="34:36" ht="14.25">
      <c r="AH125" s="1"/>
      <c r="AI125" s="1"/>
      <c r="AJ125" s="1"/>
    </row>
    <row r="126" spans="34:36" ht="14.25">
      <c r="AH126" s="1"/>
      <c r="AI126" s="1"/>
      <c r="AJ126" s="1"/>
    </row>
    <row r="127" spans="34:36" ht="14.25">
      <c r="AH127" s="1"/>
      <c r="AI127" s="1"/>
      <c r="AJ127" s="1"/>
    </row>
    <row r="128" spans="34:36" ht="14.25">
      <c r="AH128" s="1"/>
      <c r="AI128" s="1"/>
      <c r="AJ128" s="1"/>
    </row>
  </sheetData>
  <mergeCells count="12">
    <mergeCell ref="A41:M41"/>
    <mergeCell ref="A39:M39"/>
    <mergeCell ref="A40:M40"/>
    <mergeCell ref="A35:M35"/>
    <mergeCell ref="A38:M38"/>
    <mergeCell ref="A1:M1"/>
    <mergeCell ref="A3:M3"/>
    <mergeCell ref="B4:D4"/>
    <mergeCell ref="E4:G4"/>
    <mergeCell ref="H4:J4"/>
    <mergeCell ref="K4:M4"/>
    <mergeCell ref="A2:M2"/>
  </mergeCells>
  <printOptions headings="1" horizontalCentered="1"/>
  <pageMargins left="0.5" right="0.5" top="0.5" bottom="0.5" header="0.5" footer="0.5"/>
  <pageSetup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Zaida Amaya</cp:lastModifiedBy>
  <cp:lastPrinted>2009-07-21T20:09:36Z</cp:lastPrinted>
  <dcterms:created xsi:type="dcterms:W3CDTF">2006-06-19T18:23:44Z</dcterms:created>
  <dcterms:modified xsi:type="dcterms:W3CDTF">2009-08-11T19:30:30Z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