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8" windowWidth="15204" windowHeight="8904" activeTab="1"/>
  </bookViews>
  <sheets>
    <sheet name="Sheet1" sheetId="1" r:id="rId1"/>
    <sheet name="PY02-03 Contracts" sheetId="2" r:id="rId2"/>
  </sheets>
  <definedNames/>
  <calcPr fullCalcOnLoad="1"/>
</workbook>
</file>

<file path=xl/sharedStrings.xml><?xml version="1.0" encoding="utf-8"?>
<sst xmlns="http://schemas.openxmlformats.org/spreadsheetml/2006/main" count="47" uniqueCount="35">
  <si>
    <t xml:space="preserve">Ca. Building Performance Contractors Assoc </t>
  </si>
  <si>
    <t>Comprehensive Whole-House Residential Retrofit Program</t>
  </si>
  <si>
    <t>8053418</t>
  </si>
  <si>
    <t>Proposal Sponsor</t>
  </si>
  <si>
    <t xml:space="preserve">Program Title </t>
  </si>
  <si>
    <t>Order Number</t>
  </si>
  <si>
    <t>Contract Budget</t>
  </si>
  <si>
    <t>CHEERS</t>
  </si>
  <si>
    <t>Building Department and Small Builder T24 Standards Training</t>
  </si>
  <si>
    <t>8053421</t>
  </si>
  <si>
    <t>EGIA</t>
  </si>
  <si>
    <t>A Proposal to Develop &amp; Administer an Interest Rate Buy-Down for the Installation of High Efficiency HVAC Equipment</t>
  </si>
  <si>
    <t>8053425</t>
  </si>
  <si>
    <t>Quantum Consulting</t>
  </si>
  <si>
    <t>The Oakland Energy Partnership Program</t>
  </si>
  <si>
    <t>8053433</t>
  </si>
  <si>
    <t>State &amp; Consumer Services Agency</t>
  </si>
  <si>
    <t>Proposal for a Local K-12 Schools Energy-Efficiency Program</t>
  </si>
  <si>
    <t>8053436</t>
  </si>
  <si>
    <t>Purchase Order #</t>
  </si>
  <si>
    <t>Contract #</t>
  </si>
  <si>
    <t>Committed Funds as of 7/2/09</t>
  </si>
  <si>
    <t>Unspent/ Uncommitted Funds</t>
  </si>
  <si>
    <t>Local Program ID</t>
  </si>
  <si>
    <t>172-02</t>
  </si>
  <si>
    <t>234-92</t>
  </si>
  <si>
    <t>141-02</t>
  </si>
  <si>
    <t>174-02</t>
  </si>
  <si>
    <t>177-02</t>
  </si>
  <si>
    <t>Status</t>
  </si>
  <si>
    <t>In the last "Status Report" dated July 25,2005, found in the archived program files, the PG&amp;E program manager reported that the CBPCA program manager promised to send the following documents to PG&amp;E "ASAP": 1) March 2004 Monthly Report, 2) Q1 2004 Report, 3) Final Workbook. No further correspondence or documentation regarding the Comprehensive Whole-House Residential program was found in the archives.</t>
  </si>
  <si>
    <t>In an email dated January 17, 2007 PG&amp;E forwarded the following final CHEERS documents to the CPUC for it's revue: 1) EM&amp;V Report, 2) Final Report, 3) 234a02 Final PIP, 4) Final Monthly Expenses, 5) Final Payment Summary. No further correspondence regarding the CHEERS program was found in the program archives.</t>
  </si>
  <si>
    <t>In an email dated March 6, 2006 PG&amp;E thanked EGIA for it's revised final report and outlined a comprehensive list of issues that EGIA needed to address before PG&amp;E could approve/accept their final report. In a follow-up email dated November 21, 2006 PG&amp;E reminded EGIA that "a number of outstanding issues regarding the 2002-03 financing program" needed to be addressed by EGIA. Except for a recommendation by the program manager to terminate the Interest Rate Buy-Down Program for cause this is the final documentation regarding this program found in the files.</t>
  </si>
  <si>
    <r>
      <t xml:space="preserve">In an email dated November 14, 2006 regarding The Oakland Energy Partners Program the CPUC stated "It seems, given the uncertainty in this report and the disagreement with the EMV results it would behoove them (Quest) to pull together a final report but it needs to be done and submitted over the next couple weeks." In it's response to this email, dated November 17, 2006, PG&amp;E stated "I agree with you that we would ultimately like an actual final report and have communicated this to Quest </t>
    </r>
    <r>
      <rPr>
        <b/>
        <i/>
        <sz val="10"/>
        <rFont val="Arial"/>
        <family val="2"/>
      </rPr>
      <t>several</t>
    </r>
    <r>
      <rPr>
        <sz val="10"/>
        <rFont val="Arial"/>
        <family val="2"/>
      </rPr>
      <t xml:space="preserve"> </t>
    </r>
    <r>
      <rPr>
        <sz val="10"/>
        <rFont val="Arial"/>
        <family val="0"/>
      </rPr>
      <t>times." These emails represent the final documentation found in the archives.</t>
    </r>
  </si>
  <si>
    <t>A PG&amp;E spreadsheet titled "Review Status" dated August 18, 2004 regarding the current status of the PY02 - 03 programs simply states "reports have not been submitted." This was the only documentation found in the archives regarding the SCSA k-12 Schools Energy Efficiency Program.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</si>
</sst>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7">
    <font>
      <sz val="10"/>
      <name val="Arial"/>
      <family val="0"/>
    </font>
    <font>
      <sz val="9"/>
      <name val="Arial"/>
      <family val="2"/>
    </font>
    <font>
      <sz val="10"/>
      <color indexed="8"/>
      <name val="Arial"/>
      <family val="2"/>
    </font>
    <font>
      <sz val="10"/>
      <color indexed="8"/>
      <name val="MS Sans Serif"/>
      <family val="0"/>
    </font>
    <font>
      <b/>
      <sz val="9"/>
      <name val="Arial"/>
      <family val="2"/>
    </font>
    <font>
      <sz val="8"/>
      <name val="Arial"/>
      <family val="0"/>
    </font>
    <font>
      <b/>
      <i/>
      <sz val="10"/>
      <name val="Arial"/>
      <family val="2"/>
    </font>
  </fonts>
  <fills count="3">
    <fill>
      <patternFill/>
    </fill>
    <fill>
      <patternFill patternType="gray125"/>
    </fill>
    <fill>
      <patternFill patternType="solid">
        <fgColor indexed="44"/>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3">
    <xf numFmtId="0" fontId="0" fillId="0" borderId="0" xfId="0" applyAlignment="1">
      <alignment/>
    </xf>
    <xf numFmtId="0" fontId="1" fillId="0" borderId="1" xfId="0" applyFont="1" applyFill="1" applyBorder="1" applyAlignment="1">
      <alignment vertical="top" wrapText="1"/>
    </xf>
    <xf numFmtId="0" fontId="2" fillId="0" borderId="1" xfId="19" applyFont="1" applyFill="1" applyBorder="1" applyAlignment="1">
      <alignment horizontal="left" vertical="top"/>
      <protection/>
    </xf>
    <xf numFmtId="0" fontId="4" fillId="0" borderId="1" xfId="0" applyFont="1" applyFill="1" applyBorder="1" applyAlignment="1">
      <alignment horizontal="center" vertical="top" wrapText="1"/>
    </xf>
    <xf numFmtId="0" fontId="0" fillId="0" borderId="0" xfId="0" applyAlignment="1">
      <alignment horizontal="center"/>
    </xf>
    <xf numFmtId="164" fontId="4" fillId="0" borderId="1" xfId="0" applyNumberFormat="1" applyFont="1" applyFill="1" applyBorder="1" applyAlignment="1">
      <alignment horizontal="center" vertical="top" wrapText="1"/>
    </xf>
    <xf numFmtId="6" fontId="1" fillId="0" borderId="1" xfId="0" applyNumberFormat="1" applyFont="1" applyFill="1" applyBorder="1" applyAlignment="1">
      <alignment vertical="top" wrapText="1"/>
    </xf>
    <xf numFmtId="0" fontId="0" fillId="0" borderId="1" xfId="0" applyBorder="1" applyAlignment="1">
      <alignment/>
    </xf>
    <xf numFmtId="6" fontId="0" fillId="0" borderId="0" xfId="0" applyNumberFormat="1" applyAlignment="1">
      <alignment/>
    </xf>
    <xf numFmtId="0" fontId="1" fillId="0" borderId="1" xfId="0" applyFont="1" applyFill="1" applyBorder="1" applyAlignment="1">
      <alignment horizontal="center" vertical="top" wrapText="1"/>
    </xf>
    <xf numFmtId="0" fontId="0" fillId="0" borderId="1" xfId="0" applyBorder="1" applyAlignment="1">
      <alignment horizontal="left" vertical="top" wrapText="1"/>
    </xf>
    <xf numFmtId="0" fontId="1" fillId="0" borderId="2" xfId="0" applyFont="1" applyFill="1" applyBorder="1" applyAlignment="1">
      <alignment vertical="top" wrapText="1"/>
    </xf>
    <xf numFmtId="0" fontId="4" fillId="2" borderId="3" xfId="0" applyFon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6"/>
  <sheetViews>
    <sheetView workbookViewId="0" topLeftCell="A1">
      <selection activeCell="A1" sqref="A1:D7"/>
    </sheetView>
  </sheetViews>
  <sheetFormatPr defaultColWidth="9.140625" defaultRowHeight="12.75"/>
  <cols>
    <col min="1" max="1" width="24.28125" style="0" customWidth="1"/>
    <col min="2" max="2" width="26.8515625" style="0" customWidth="1"/>
    <col min="3" max="3" width="20.00390625" style="0" customWidth="1"/>
    <col min="4" max="4" width="20.28125" style="0" customWidth="1"/>
  </cols>
  <sheetData>
    <row r="1" spans="1:4" ht="12.75">
      <c r="A1" s="3" t="s">
        <v>3</v>
      </c>
      <c r="B1" s="3" t="s">
        <v>4</v>
      </c>
      <c r="C1" s="5" t="s">
        <v>19</v>
      </c>
      <c r="D1" s="5" t="s">
        <v>20</v>
      </c>
    </row>
    <row r="2" spans="1:4" ht="22.5">
      <c r="A2" s="1" t="s">
        <v>0</v>
      </c>
      <c r="B2" s="1" t="s">
        <v>1</v>
      </c>
      <c r="C2" s="7">
        <v>3500226916</v>
      </c>
      <c r="D2" s="7">
        <v>4600014332</v>
      </c>
    </row>
    <row r="3" spans="1:4" ht="22.5">
      <c r="A3" s="1" t="s">
        <v>7</v>
      </c>
      <c r="B3" s="1" t="s">
        <v>8</v>
      </c>
      <c r="C3" s="7">
        <v>3500219133</v>
      </c>
      <c r="D3" s="7">
        <v>4600014331</v>
      </c>
    </row>
    <row r="4" spans="1:4" ht="45">
      <c r="A4" s="1" t="s">
        <v>10</v>
      </c>
      <c r="B4" s="1" t="s">
        <v>11</v>
      </c>
      <c r="C4" s="7">
        <v>3500217488</v>
      </c>
      <c r="D4" s="7">
        <v>4600014296</v>
      </c>
    </row>
    <row r="5" spans="1:4" ht="22.5">
      <c r="A5" s="1" t="s">
        <v>13</v>
      </c>
      <c r="B5" s="1" t="s">
        <v>14</v>
      </c>
      <c r="C5" s="7">
        <v>3500217490</v>
      </c>
      <c r="D5" s="7">
        <v>4600014268</v>
      </c>
    </row>
    <row r="6" spans="1:4" ht="22.5">
      <c r="A6" s="1" t="s">
        <v>16</v>
      </c>
      <c r="B6" s="1" t="s">
        <v>17</v>
      </c>
      <c r="C6" s="7">
        <v>3500226917</v>
      </c>
      <c r="D6" s="7">
        <v>4600014373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7"/>
  <sheetViews>
    <sheetView tabSelected="1" workbookViewId="0" topLeftCell="A1">
      <selection activeCell="B4" sqref="B4"/>
    </sheetView>
  </sheetViews>
  <sheetFormatPr defaultColWidth="9.140625" defaultRowHeight="12.75"/>
  <cols>
    <col min="1" max="1" width="20.28125" style="0" customWidth="1"/>
    <col min="2" max="2" width="41.140625" style="0" customWidth="1"/>
    <col min="3" max="3" width="7.421875" style="0" bestFit="1" customWidth="1"/>
    <col min="4" max="4" width="10.421875" style="0" customWidth="1"/>
    <col min="5" max="6" width="10.28125" style="0" customWidth="1"/>
    <col min="7" max="7" width="11.7109375" style="0" bestFit="1" customWidth="1"/>
    <col min="8" max="8" width="64.7109375" style="0" customWidth="1"/>
  </cols>
  <sheetData>
    <row r="1" spans="1:8" s="4" customFormat="1" ht="36" thickBot="1">
      <c r="A1" s="12" t="s">
        <v>3</v>
      </c>
      <c r="B1" s="12" t="s">
        <v>4</v>
      </c>
      <c r="C1" s="12" t="s">
        <v>23</v>
      </c>
      <c r="D1" s="12" t="s">
        <v>5</v>
      </c>
      <c r="E1" s="12" t="s">
        <v>6</v>
      </c>
      <c r="F1" s="12" t="s">
        <v>21</v>
      </c>
      <c r="G1" s="12" t="s">
        <v>22</v>
      </c>
      <c r="H1" s="12" t="s">
        <v>29</v>
      </c>
    </row>
    <row r="2" spans="1:8" ht="81.75" customHeight="1">
      <c r="A2" s="11" t="s">
        <v>0</v>
      </c>
      <c r="B2" s="1" t="s">
        <v>1</v>
      </c>
      <c r="C2" s="9" t="s">
        <v>24</v>
      </c>
      <c r="D2" s="2" t="s">
        <v>2</v>
      </c>
      <c r="E2" s="6">
        <v>1613225</v>
      </c>
      <c r="F2" s="6">
        <v>1574377.39</v>
      </c>
      <c r="G2" s="6">
        <f>E2-F2</f>
        <v>38847.6100000001</v>
      </c>
      <c r="H2" s="10" t="s">
        <v>30</v>
      </c>
    </row>
    <row r="3" spans="1:8" ht="66">
      <c r="A3" s="1" t="s">
        <v>7</v>
      </c>
      <c r="B3" s="1" t="s">
        <v>8</v>
      </c>
      <c r="C3" s="9" t="s">
        <v>25</v>
      </c>
      <c r="D3" s="2" t="s">
        <v>9</v>
      </c>
      <c r="E3" s="6">
        <v>631881</v>
      </c>
      <c r="F3" s="6">
        <v>209804.35</v>
      </c>
      <c r="G3" s="6">
        <f>E3-F3</f>
        <v>422076.65</v>
      </c>
      <c r="H3" s="10" t="s">
        <v>31</v>
      </c>
    </row>
    <row r="4" spans="1:8" ht="105">
      <c r="A4" s="1" t="s">
        <v>10</v>
      </c>
      <c r="B4" s="1" t="s">
        <v>11</v>
      </c>
      <c r="C4" s="9" t="s">
        <v>26</v>
      </c>
      <c r="D4" s="2" t="s">
        <v>12</v>
      </c>
      <c r="E4" s="6">
        <v>5380983</v>
      </c>
      <c r="F4" s="6">
        <v>4161378.47</v>
      </c>
      <c r="G4" s="6">
        <f>E4-F4</f>
        <v>1219604.5299999998</v>
      </c>
      <c r="H4" s="10" t="s">
        <v>32</v>
      </c>
    </row>
    <row r="5" spans="1:8" ht="105">
      <c r="A5" s="1" t="s">
        <v>13</v>
      </c>
      <c r="B5" s="1" t="s">
        <v>14</v>
      </c>
      <c r="C5" s="9" t="s">
        <v>27</v>
      </c>
      <c r="D5" s="2" t="s">
        <v>15</v>
      </c>
      <c r="E5" s="6">
        <v>6052498</v>
      </c>
      <c r="F5" s="6">
        <v>5322788.68</v>
      </c>
      <c r="G5" s="6">
        <f>E5-F5</f>
        <v>729709.3200000003</v>
      </c>
      <c r="H5" s="10" t="s">
        <v>33</v>
      </c>
    </row>
    <row r="6" spans="1:8" ht="52.5">
      <c r="A6" s="1" t="s">
        <v>16</v>
      </c>
      <c r="B6" s="1" t="s">
        <v>17</v>
      </c>
      <c r="C6" s="9" t="s">
        <v>28</v>
      </c>
      <c r="D6" s="2" t="s">
        <v>18</v>
      </c>
      <c r="E6" s="6">
        <f>2965476+1487351</f>
        <v>4452827</v>
      </c>
      <c r="F6" s="6">
        <v>4342762</v>
      </c>
      <c r="G6" s="6">
        <f>E6-F6</f>
        <v>110065</v>
      </c>
      <c r="H6" s="10" t="s">
        <v>34</v>
      </c>
    </row>
    <row r="7" ht="12.75">
      <c r="G7" s="8">
        <f>SUM(G2:G6)</f>
        <v>2520303.1100000003</v>
      </c>
    </row>
  </sheetData>
  <printOptions/>
  <pageMargins left="0" right="0" top="1" bottom="1" header="0.5" footer="0.5"/>
  <pageSetup fitToHeight="1" fitToWidth="1" horizontalDpi="600" verticalDpi="600" orientation="landscape" scale="78" r:id="rId1"/>
  <headerFooter alignWithMargins="0">
    <oddHeader>&amp;C&amp;A&amp;R&amp;D</oddHeader>
    <oddFooter>&amp;R&amp;Z&amp;F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McLean</dc:creator>
  <cp:keywords/>
  <dc:description/>
  <cp:lastModifiedBy>Steve McLean</cp:lastModifiedBy>
  <cp:lastPrinted>2009-12-07T17:47:47Z</cp:lastPrinted>
  <dcterms:created xsi:type="dcterms:W3CDTF">2009-07-01T22:43:27Z</dcterms:created>
  <dcterms:modified xsi:type="dcterms:W3CDTF">2009-12-07T17:52:08Z</dcterms:modified>
  <cp:category/>
  <cp:version/>
  <cp:contentType/>
  <cp:contentStatus/>
</cp:coreProperties>
</file>