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480" windowHeight="8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8" i="1"/>
  <c r="K18"/>
  <c r="J18"/>
  <c r="I18"/>
  <c r="H18"/>
  <c r="G18"/>
  <c r="L17"/>
  <c r="L16"/>
  <c r="C34"/>
  <c r="B34"/>
  <c r="C46"/>
  <c r="B46"/>
  <c r="C55"/>
  <c r="B55"/>
  <c r="K11"/>
  <c r="J11"/>
  <c r="I11"/>
  <c r="H11"/>
  <c r="G11"/>
  <c r="F11"/>
  <c r="L10"/>
  <c r="L9"/>
  <c r="C14"/>
  <c r="C21"/>
  <c r="B14"/>
  <c r="B21"/>
  <c r="L18"/>
  <c r="C56"/>
  <c r="B56"/>
  <c r="L11"/>
</calcChain>
</file>

<file path=xl/sharedStrings.xml><?xml version="1.0" encoding="utf-8"?>
<sst xmlns="http://schemas.openxmlformats.org/spreadsheetml/2006/main" count="71" uniqueCount="59">
  <si>
    <t>Pacific Gas and Electric Company</t>
  </si>
  <si>
    <t>2011 General Rate Case</t>
  </si>
  <si>
    <t>Cost Element</t>
  </si>
  <si>
    <t>Low</t>
  </si>
  <si>
    <t>High</t>
  </si>
  <si>
    <t>Business Labor</t>
  </si>
  <si>
    <t>Technical Architecture</t>
  </si>
  <si>
    <t>User Training and Performance Support</t>
  </si>
  <si>
    <t>Subtotal Labor</t>
  </si>
  <si>
    <t>Infrastructure</t>
  </si>
  <si>
    <t>Hardware, Network, etc.</t>
  </si>
  <si>
    <t>System / Data Availability and Recovery</t>
  </si>
  <si>
    <t>Other Costs (Data Conversion, Enterprise Integration, Configuration, Vendor Costs)</t>
  </si>
  <si>
    <t>Project Complexity and Sizing Factor</t>
  </si>
  <si>
    <t>Total Forecast Costs</t>
  </si>
  <si>
    <t>Year</t>
  </si>
  <si>
    <t>Recorded</t>
  </si>
  <si>
    <t>Forecast</t>
  </si>
  <si>
    <t>Total</t>
  </si>
  <si>
    <t>AM/FM 09 Solution Planning (EXP)</t>
  </si>
  <si>
    <t>Automated Mapping/Fac Mgt AM/FM Step 2-4</t>
  </si>
  <si>
    <t>AM/FM GIS Governance</t>
  </si>
  <si>
    <t>AM/FM Landbase</t>
  </si>
  <si>
    <t>AM/FM CEDSA</t>
  </si>
  <si>
    <t>AM FM GEMS to CEDSA Interface</t>
  </si>
  <si>
    <t>Mapping &amp; Facility Management Automation</t>
  </si>
  <si>
    <t>AM/FM Program - Gas Transmission</t>
  </si>
  <si>
    <t>AM/FM Program - CEDSA / DART Upgrade</t>
  </si>
  <si>
    <t>AM/FM Program - CEDSA - SAP Interface</t>
  </si>
  <si>
    <t>AM/FM Program - CEDSA Pole Project</t>
  </si>
  <si>
    <t>AM/FM Program - AS&amp;P GIS</t>
  </si>
  <si>
    <t>AM/FM Program - IT Infrastructure - GT</t>
  </si>
  <si>
    <t>AM/FM Program - IT Infrastructure - Dist</t>
  </si>
  <si>
    <t>AM/FM Program - GEMS Stabalization</t>
  </si>
  <si>
    <t>AM/FM GasMap 2.0</t>
  </si>
  <si>
    <t>AM/FM GEMS Stabilization</t>
  </si>
  <si>
    <t>AM/FM 09 Solution Planning (CAP)</t>
  </si>
  <si>
    <t>AM/FM GEMS</t>
  </si>
  <si>
    <t>AM/FM Gas Distribution</t>
  </si>
  <si>
    <t>Project Management and PMO</t>
  </si>
  <si>
    <t>AM/FM Distribution</t>
  </si>
  <si>
    <t>Recorded Costs ($000s)</t>
  </si>
  <si>
    <t>Subtotal</t>
  </si>
  <si>
    <t>(A) Capital Costs and Forecasts: Exhibit (PG&amp;E-7), Chapter 2, workpapers page 55, lines 144 and 151</t>
  </si>
  <si>
    <t>Capital (A)</t>
  </si>
  <si>
    <t>Expense (B)</t>
  </si>
  <si>
    <t xml:space="preserve">Exhibit (PG&amp;E-7), Chapter 2, AM/FM (Gas &amp; Electric Mapping) Project Costs and Forecasts </t>
  </si>
  <si>
    <t>(B) Expense Costs and Forecasts: Exhibit (PG&amp;E-7), Chapter 2, workpapers page 121, line 158</t>
  </si>
  <si>
    <t xml:space="preserve">Notes: </t>
  </si>
  <si>
    <t>2009 - 2013 Forecast ($000s)</t>
  </si>
  <si>
    <t>Labor - Appllication Development</t>
  </si>
  <si>
    <t>Information Technology Recorded and Forecast Costs for the AM/FM (Gas and Electric Mapping) Project</t>
  </si>
  <si>
    <t>Develop Training Materials</t>
  </si>
  <si>
    <t>Exhibit (PG&amp;E-3), Chapter 16, Table 16-3, Page 16-10: AM/FM Project Costs and Forecasts 2008 - 2013</t>
  </si>
  <si>
    <r>
      <t xml:space="preserve">Total </t>
    </r>
    <r>
      <rPr>
        <sz val="10"/>
        <color theme="1"/>
        <rFont val="Arial"/>
        <family val="2"/>
      </rPr>
      <t>(C)</t>
    </r>
  </si>
  <si>
    <t>(C) There is a difference in 2008 recorded costs betweeen the amount shown in the Exhibit (PG&amp;E-3), Chapter 16 testimony</t>
  </si>
  <si>
    <t>and the amounts reported in the workpapers supporting Exhibit (PG&amp;E-7), Chapter 2. The difference is a result of accounting</t>
  </si>
  <si>
    <t xml:space="preserve">treatments within PG&amp;E. The 2008 recorded costs shown in Exhibit (PG&amp;E-3), Chapter 16 are for work related to the </t>
  </si>
  <si>
    <t xml:space="preserve">AM/FM project but are not aligned to the ISTS organization within PG&amp;E. </t>
  </si>
</sst>
</file>

<file path=xl/styles.xml><?xml version="1.0" encoding="utf-8"?>
<styleSheet xmlns="http://schemas.openxmlformats.org/spreadsheetml/2006/main">
  <numFmts count="2">
    <numFmt numFmtId="42" formatCode="_(&quot;$&quot;* #,##0_);_(&quot;$&quot;* \(#,##0\);_(&quot;$&quot;* &quot;-&quot;_);_(@_)"/>
    <numFmt numFmtId="41" formatCode="_(* #,##0_);_(* \(#,##0\);_(* &quot;-&quot;_);_(@_)"/>
  </numFmts>
  <fonts count="8">
    <font>
      <sz val="10"/>
      <color theme="1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  <font>
      <u val="singleAccounting"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u val="doubleAccounting"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4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" fontId="5" fillId="2" borderId="1" applyNumberFormat="0" applyProtection="0">
      <alignment horizontal="right" vertical="center" wrapText="1"/>
    </xf>
    <xf numFmtId="4" fontId="5" fillId="2" borderId="1" applyNumberFormat="0" applyProtection="0">
      <alignment horizontal="left" vertical="center" indent="1"/>
    </xf>
    <xf numFmtId="4" fontId="4" fillId="0" borderId="1" applyNumberFormat="0" applyProtection="0">
      <alignment horizontal="right" vertical="center" wrapText="1"/>
    </xf>
    <xf numFmtId="4" fontId="4" fillId="0" borderId="1" applyNumberFormat="0" applyProtection="0">
      <alignment horizontal="left" vertical="center" indent="1"/>
    </xf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41" fontId="0" fillId="0" borderId="0" xfId="0" applyNumberFormat="1" applyAlignment="1"/>
    <xf numFmtId="41" fontId="3" fillId="0" borderId="0" xfId="0" applyNumberFormat="1" applyFont="1" applyAlignment="1">
      <alignment horizontal="centerContinuous" wrapText="1"/>
    </xf>
    <xf numFmtId="41" fontId="3" fillId="0" borderId="0" xfId="0" applyNumberFormat="1" applyFont="1" applyAlignment="1">
      <alignment horizontal="center" wrapText="1"/>
    </xf>
    <xf numFmtId="41" fontId="0" fillId="0" borderId="0" xfId="0" applyNumberFormat="1" applyAlignment="1">
      <alignment wrapText="1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wrapText="1"/>
    </xf>
    <xf numFmtId="41" fontId="3" fillId="0" borderId="0" xfId="0" applyNumberFormat="1" applyFont="1" applyAlignment="1">
      <alignment wrapText="1"/>
    </xf>
    <xf numFmtId="42" fontId="0" fillId="0" borderId="0" xfId="0" applyNumberFormat="1" applyAlignment="1">
      <alignment wrapText="1"/>
    </xf>
    <xf numFmtId="0" fontId="3" fillId="0" borderId="0" xfId="0" applyFont="1" applyAlignment="1">
      <alignment horizontal="centerContinuous"/>
    </xf>
    <xf numFmtId="0" fontId="0" fillId="0" borderId="0" xfId="0" applyAlignment="1">
      <alignment vertical="center"/>
    </xf>
    <xf numFmtId="42" fontId="0" fillId="0" borderId="0" xfId="0" applyNumberFormat="1" applyAlignment="1"/>
    <xf numFmtId="41" fontId="3" fillId="0" borderId="0" xfId="0" applyNumberFormat="1" applyFont="1" applyAlignment="1"/>
    <xf numFmtId="0" fontId="1" fillId="0" borderId="0" xfId="0" applyFont="1" applyAlignment="1"/>
    <xf numFmtId="42" fontId="1" fillId="0" borderId="0" xfId="0" applyNumberFormat="1" applyFont="1" applyAlignment="1"/>
    <xf numFmtId="0" fontId="0" fillId="0" borderId="0" xfId="0" applyAlignment="1">
      <alignment horizontal="left" vertical="center" wrapText="1"/>
    </xf>
    <xf numFmtId="42" fontId="0" fillId="0" borderId="0" xfId="0" applyNumberFormat="1" applyAlignment="1">
      <alignment vertical="center" wrapText="1"/>
    </xf>
    <xf numFmtId="0" fontId="0" fillId="0" borderId="0" xfId="0" applyAlignment="1">
      <alignment horizontal="centerContinuous"/>
    </xf>
    <xf numFmtId="41" fontId="0" fillId="0" borderId="0" xfId="0" applyNumberForma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6" fillId="0" borderId="0" xfId="4" quotePrefix="1" applyNumberFormat="1" applyFont="1" applyBorder="1" applyProtection="1">
      <alignment horizontal="left" vertical="center" indent="1"/>
      <protection locked="0"/>
    </xf>
    <xf numFmtId="42" fontId="7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/>
    </xf>
    <xf numFmtId="41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0" fontId="0" fillId="0" borderId="0" xfId="0" applyFill="1" applyAlignment="1"/>
    <xf numFmtId="0" fontId="0" fillId="0" borderId="0" xfId="0" applyAlignment="1">
      <alignment horizontal="left" indent="1"/>
    </xf>
  </cellXfs>
  <cellStyles count="5">
    <cellStyle name="Normal" xfId="0" builtinId="0"/>
    <cellStyle name="SAPBEXaggData" xfId="1"/>
    <cellStyle name="SAPBEXaggItem" xfId="2"/>
    <cellStyle name="SAPBEXstdData" xfId="3"/>
    <cellStyle name="SAPBEXstdItem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"/>
  <sheetViews>
    <sheetView tabSelected="1" topLeftCell="B4" zoomScaleNormal="100" workbookViewId="0">
      <selection activeCell="E31" sqref="E31"/>
    </sheetView>
  </sheetViews>
  <sheetFormatPr defaultRowHeight="12.75"/>
  <cols>
    <col min="1" max="1" width="48.28515625" style="1" customWidth="1"/>
    <col min="2" max="3" width="13.5703125" style="6" customWidth="1"/>
    <col min="4" max="4" width="4.7109375" style="1" customWidth="1"/>
    <col min="5" max="5" width="13.140625" style="2" customWidth="1"/>
    <col min="6" max="12" width="12.7109375" style="2" customWidth="1"/>
    <col min="13" max="16384" width="9.140625" style="1"/>
  </cols>
  <sheetData>
    <row r="1" spans="1:12" s="2" customFormat="1">
      <c r="A1" s="19" t="s">
        <v>0</v>
      </c>
      <c r="B1" s="20"/>
      <c r="C1" s="20"/>
      <c r="D1" s="19"/>
      <c r="E1" s="19"/>
      <c r="F1" s="19"/>
      <c r="G1" s="19"/>
      <c r="H1" s="19"/>
      <c r="I1" s="19"/>
      <c r="J1" s="19"/>
      <c r="K1" s="19"/>
      <c r="L1" s="19"/>
    </row>
    <row r="2" spans="1:12" s="2" customFormat="1">
      <c r="A2" s="19" t="s">
        <v>1</v>
      </c>
      <c r="B2" s="20"/>
      <c r="C2" s="20"/>
      <c r="D2" s="19"/>
      <c r="E2" s="19"/>
      <c r="F2" s="19"/>
      <c r="G2" s="19"/>
      <c r="H2" s="19"/>
      <c r="I2" s="19"/>
      <c r="J2" s="19"/>
      <c r="K2" s="19"/>
      <c r="L2" s="19"/>
    </row>
    <row r="3" spans="1:12" s="2" customFormat="1">
      <c r="A3" s="19"/>
      <c r="B3" s="20"/>
      <c r="C3" s="20"/>
      <c r="D3" s="19"/>
      <c r="E3" s="19"/>
      <c r="F3" s="19"/>
      <c r="G3" s="19"/>
      <c r="H3" s="19"/>
      <c r="I3" s="19"/>
      <c r="J3" s="19"/>
      <c r="K3" s="19"/>
      <c r="L3" s="19"/>
    </row>
    <row r="4" spans="1:12" s="2" customFormat="1">
      <c r="A4" s="21" t="s">
        <v>51</v>
      </c>
      <c r="B4" s="20"/>
      <c r="C4" s="20"/>
      <c r="D4" s="19"/>
      <c r="E4" s="19"/>
      <c r="F4" s="19"/>
      <c r="G4" s="19"/>
      <c r="H4" s="19"/>
      <c r="I4" s="19"/>
      <c r="J4" s="19"/>
      <c r="K4" s="19"/>
      <c r="L4" s="19"/>
    </row>
    <row r="5" spans="1:12" s="2" customFormat="1">
      <c r="A5" s="21"/>
      <c r="B5" s="20"/>
      <c r="C5" s="20"/>
      <c r="D5" s="19"/>
      <c r="E5" s="19"/>
      <c r="F5" s="19"/>
      <c r="G5" s="19"/>
      <c r="H5" s="19"/>
      <c r="I5" s="19"/>
      <c r="J5" s="19"/>
      <c r="K5" s="19"/>
      <c r="L5" s="19"/>
    </row>
    <row r="6" spans="1:12" s="2" customFormat="1">
      <c r="B6" s="3"/>
      <c r="C6" s="3"/>
    </row>
    <row r="7" spans="1:12" ht="15">
      <c r="B7" s="4" t="s">
        <v>49</v>
      </c>
      <c r="C7" s="4"/>
      <c r="E7" s="11" t="s">
        <v>53</v>
      </c>
      <c r="F7" s="11"/>
      <c r="G7" s="11"/>
      <c r="H7" s="11"/>
      <c r="I7" s="11"/>
      <c r="J7" s="11"/>
      <c r="K7" s="11"/>
      <c r="L7" s="11"/>
    </row>
    <row r="8" spans="1:12" ht="15">
      <c r="A8" s="5" t="s">
        <v>2</v>
      </c>
      <c r="B8" s="5" t="s">
        <v>3</v>
      </c>
      <c r="C8" s="5" t="s">
        <v>4</v>
      </c>
      <c r="E8" s="12" t="s">
        <v>15</v>
      </c>
      <c r="F8" s="27">
        <v>2008</v>
      </c>
      <c r="G8" s="27">
        <v>2009</v>
      </c>
      <c r="H8" s="27">
        <v>2010</v>
      </c>
      <c r="I8" s="27">
        <v>2011</v>
      </c>
      <c r="J8" s="27">
        <v>2012</v>
      </c>
      <c r="K8" s="27">
        <v>2013</v>
      </c>
      <c r="L8" s="27" t="s">
        <v>18</v>
      </c>
    </row>
    <row r="9" spans="1:12">
      <c r="A9" s="17" t="s">
        <v>50</v>
      </c>
      <c r="B9" s="18">
        <v>181</v>
      </c>
      <c r="C9" s="18">
        <v>302</v>
      </c>
      <c r="E9" s="2" t="s">
        <v>16</v>
      </c>
      <c r="F9" s="13">
        <v>2000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f>SUM(F9:K9)</f>
        <v>2000</v>
      </c>
    </row>
    <row r="10" spans="1:12" ht="15">
      <c r="A10" s="17" t="s">
        <v>5</v>
      </c>
      <c r="B10" s="28">
        <v>41</v>
      </c>
      <c r="C10" s="28">
        <v>68</v>
      </c>
      <c r="D10" s="29"/>
      <c r="E10" s="12" t="s">
        <v>17</v>
      </c>
      <c r="F10" s="14">
        <v>0</v>
      </c>
      <c r="G10" s="14">
        <v>5800</v>
      </c>
      <c r="H10" s="14">
        <v>12900</v>
      </c>
      <c r="I10" s="14">
        <v>22100</v>
      </c>
      <c r="J10" s="14">
        <v>20000</v>
      </c>
      <c r="K10" s="14">
        <v>0</v>
      </c>
      <c r="L10" s="14">
        <f>SUM(F10:K10)</f>
        <v>60800</v>
      </c>
    </row>
    <row r="11" spans="1:12">
      <c r="A11" s="7" t="s">
        <v>6</v>
      </c>
      <c r="B11" s="6">
        <v>91</v>
      </c>
      <c r="C11" s="6">
        <v>151</v>
      </c>
      <c r="E11" s="15" t="s">
        <v>18</v>
      </c>
      <c r="F11" s="16">
        <f t="shared" ref="F11:L11" si="0">SUM(F9:F10)</f>
        <v>2000</v>
      </c>
      <c r="G11" s="16">
        <f t="shared" si="0"/>
        <v>5800</v>
      </c>
      <c r="H11" s="16">
        <f t="shared" si="0"/>
        <v>12900</v>
      </c>
      <c r="I11" s="16">
        <f t="shared" si="0"/>
        <v>22100</v>
      </c>
      <c r="J11" s="16">
        <f t="shared" si="0"/>
        <v>20000</v>
      </c>
      <c r="K11" s="16">
        <f t="shared" si="0"/>
        <v>0</v>
      </c>
      <c r="L11" s="16">
        <f t="shared" si="0"/>
        <v>62800</v>
      </c>
    </row>
    <row r="12" spans="1:12">
      <c r="A12" s="7" t="s">
        <v>7</v>
      </c>
      <c r="B12" s="6">
        <v>54</v>
      </c>
      <c r="C12" s="6">
        <v>91</v>
      </c>
    </row>
    <row r="13" spans="1:12" ht="15">
      <c r="A13" s="2" t="s">
        <v>13</v>
      </c>
      <c r="B13" s="9">
        <v>110</v>
      </c>
      <c r="C13" s="9">
        <v>184</v>
      </c>
    </row>
    <row r="14" spans="1:12" ht="15">
      <c r="A14" s="29" t="s">
        <v>8</v>
      </c>
      <c r="B14" s="6">
        <f>SUM(B9:B13)</f>
        <v>477</v>
      </c>
      <c r="C14" s="6">
        <f>SUM(C9:C13)</f>
        <v>796</v>
      </c>
      <c r="E14" s="11" t="s">
        <v>46</v>
      </c>
      <c r="F14" s="11"/>
      <c r="G14" s="11"/>
      <c r="H14" s="11"/>
      <c r="I14" s="11"/>
      <c r="J14" s="11"/>
      <c r="K14" s="11"/>
      <c r="L14" s="11"/>
    </row>
    <row r="15" spans="1:12" ht="15">
      <c r="A15" s="1" t="s">
        <v>9</v>
      </c>
      <c r="E15" s="12" t="s">
        <v>15</v>
      </c>
      <c r="F15" s="27">
        <v>2008</v>
      </c>
      <c r="G15" s="27">
        <v>2009</v>
      </c>
      <c r="H15" s="27">
        <v>2010</v>
      </c>
      <c r="I15" s="27">
        <v>2011</v>
      </c>
      <c r="J15" s="27">
        <v>2012</v>
      </c>
      <c r="K15" s="27">
        <v>2013</v>
      </c>
      <c r="L15" s="27" t="s">
        <v>18</v>
      </c>
    </row>
    <row r="16" spans="1:12">
      <c r="A16" s="7" t="s">
        <v>10</v>
      </c>
      <c r="B16" s="6">
        <v>5000</v>
      </c>
      <c r="C16" s="6">
        <v>7000</v>
      </c>
      <c r="E16" s="2" t="s">
        <v>44</v>
      </c>
      <c r="F16" s="13">
        <v>0</v>
      </c>
      <c r="G16" s="13">
        <v>5780</v>
      </c>
      <c r="H16" s="13">
        <v>12000</v>
      </c>
      <c r="I16" s="13">
        <v>22000</v>
      </c>
      <c r="J16" s="13">
        <v>20000</v>
      </c>
      <c r="K16" s="13">
        <v>0</v>
      </c>
      <c r="L16" s="13">
        <f>SUM(F16:K16)</f>
        <v>59780</v>
      </c>
    </row>
    <row r="17" spans="1:12" ht="15">
      <c r="A17" s="30" t="s">
        <v>11</v>
      </c>
      <c r="B17" s="28">
        <v>3750</v>
      </c>
      <c r="C17" s="28">
        <v>5250</v>
      </c>
      <c r="D17" s="29"/>
      <c r="E17" s="12" t="s">
        <v>45</v>
      </c>
      <c r="F17" s="14">
        <v>0</v>
      </c>
      <c r="G17" s="14">
        <v>0</v>
      </c>
      <c r="H17" s="14">
        <v>900</v>
      </c>
      <c r="I17" s="14">
        <v>50</v>
      </c>
      <c r="J17" s="14">
        <v>0</v>
      </c>
      <c r="K17" s="14">
        <v>0</v>
      </c>
      <c r="L17" s="14">
        <f>SUM(F17:K17)</f>
        <v>950</v>
      </c>
    </row>
    <row r="18" spans="1:12">
      <c r="A18" s="1" t="s">
        <v>52</v>
      </c>
      <c r="B18" s="6">
        <v>21</v>
      </c>
      <c r="C18" s="6">
        <v>34</v>
      </c>
      <c r="E18" s="15" t="s">
        <v>54</v>
      </c>
      <c r="F18" s="16">
        <f t="shared" ref="F18:L18" si="1">SUM(F16:F17)</f>
        <v>0</v>
      </c>
      <c r="G18" s="16">
        <f t="shared" si="1"/>
        <v>5780</v>
      </c>
      <c r="H18" s="16">
        <f t="shared" si="1"/>
        <v>12900</v>
      </c>
      <c r="I18" s="16">
        <f t="shared" si="1"/>
        <v>22050</v>
      </c>
      <c r="J18" s="16">
        <f t="shared" si="1"/>
        <v>20000</v>
      </c>
      <c r="K18" s="16">
        <f t="shared" si="1"/>
        <v>0</v>
      </c>
      <c r="L18" s="16">
        <f t="shared" si="1"/>
        <v>60730</v>
      </c>
    </row>
    <row r="19" spans="1:12" ht="25.5">
      <c r="A19" s="1" t="s">
        <v>12</v>
      </c>
      <c r="B19" s="6">
        <v>23600</v>
      </c>
      <c r="C19" s="6">
        <v>36900</v>
      </c>
    </row>
    <row r="20" spans="1:12" ht="15">
      <c r="A20" s="2" t="s">
        <v>13</v>
      </c>
      <c r="B20" s="9">
        <v>9711</v>
      </c>
      <c r="C20" s="9">
        <v>14755</v>
      </c>
      <c r="G20" s="32"/>
    </row>
    <row r="21" spans="1:12" ht="15">
      <c r="A21" s="31" t="s">
        <v>14</v>
      </c>
      <c r="B21" s="26">
        <f>SUM(B14:B20)</f>
        <v>42559</v>
      </c>
      <c r="C21" s="26">
        <f>SUM(C14:C20)</f>
        <v>64735</v>
      </c>
      <c r="E21" s="2" t="s">
        <v>48</v>
      </c>
    </row>
    <row r="22" spans="1:12" ht="15">
      <c r="A22" s="8"/>
      <c r="B22" s="26"/>
      <c r="C22" s="26"/>
      <c r="E22" s="2" t="s">
        <v>43</v>
      </c>
    </row>
    <row r="23" spans="1:12" ht="15">
      <c r="A23" s="8"/>
      <c r="B23" s="26"/>
      <c r="C23" s="26"/>
      <c r="E23" s="2" t="s">
        <v>47</v>
      </c>
    </row>
    <row r="24" spans="1:12">
      <c r="G24" s="13"/>
    </row>
    <row r="25" spans="1:12" ht="15">
      <c r="B25" s="4" t="s">
        <v>41</v>
      </c>
      <c r="C25" s="4"/>
      <c r="E25" s="2" t="s">
        <v>55</v>
      </c>
    </row>
    <row r="26" spans="1:12" ht="15">
      <c r="A26" s="5" t="s">
        <v>2</v>
      </c>
      <c r="B26" s="22">
        <v>2008</v>
      </c>
      <c r="C26" s="22">
        <v>2009</v>
      </c>
      <c r="E26" s="33" t="s">
        <v>56</v>
      </c>
    </row>
    <row r="27" spans="1:12">
      <c r="A27" s="24" t="s">
        <v>40</v>
      </c>
      <c r="E27" s="33" t="s">
        <v>57</v>
      </c>
    </row>
    <row r="28" spans="1:12">
      <c r="A28" s="25" t="s">
        <v>19</v>
      </c>
      <c r="B28" s="10">
        <v>0</v>
      </c>
      <c r="C28" s="10">
        <v>291.62452999999999</v>
      </c>
      <c r="D28" s="23"/>
      <c r="E28" s="33" t="s">
        <v>58</v>
      </c>
    </row>
    <row r="29" spans="1:12">
      <c r="A29" s="25" t="s">
        <v>20</v>
      </c>
      <c r="B29" s="6">
        <v>0</v>
      </c>
      <c r="C29" s="6">
        <v>0.56435000000000002</v>
      </c>
      <c r="D29" s="23"/>
    </row>
    <row r="30" spans="1:12">
      <c r="A30" s="25" t="s">
        <v>21</v>
      </c>
      <c r="B30" s="6">
        <v>0</v>
      </c>
      <c r="C30" s="6">
        <v>0.58431999999999995</v>
      </c>
      <c r="D30" s="23"/>
    </row>
    <row r="31" spans="1:12">
      <c r="A31" s="25" t="s">
        <v>22</v>
      </c>
      <c r="B31" s="6">
        <v>0</v>
      </c>
      <c r="C31" s="6">
        <v>5.6520900000000003</v>
      </c>
      <c r="D31" s="23"/>
    </row>
    <row r="32" spans="1:12">
      <c r="A32" s="25" t="s">
        <v>23</v>
      </c>
      <c r="B32" s="6">
        <v>0</v>
      </c>
      <c r="C32" s="6">
        <v>7.7857700000000003</v>
      </c>
      <c r="D32" s="23"/>
    </row>
    <row r="33" spans="1:4" ht="15">
      <c r="A33" s="25" t="s">
        <v>24</v>
      </c>
      <c r="B33" s="9">
        <v>0</v>
      </c>
      <c r="C33" s="9">
        <v>5.6520900000000003</v>
      </c>
      <c r="D33" s="23"/>
    </row>
    <row r="34" spans="1:4">
      <c r="A34" s="24" t="s">
        <v>42</v>
      </c>
      <c r="B34" s="6">
        <f>SUM(B28:B33)</f>
        <v>0</v>
      </c>
      <c r="C34" s="6">
        <f>SUM(C28:C33)</f>
        <v>311.86314999999996</v>
      </c>
      <c r="D34" s="23"/>
    </row>
    <row r="35" spans="1:4">
      <c r="A35" s="24" t="s">
        <v>25</v>
      </c>
      <c r="D35" s="23"/>
    </row>
    <row r="36" spans="1:4">
      <c r="A36" s="25" t="s">
        <v>26</v>
      </c>
      <c r="B36" s="6">
        <v>452.95582999999999</v>
      </c>
      <c r="C36" s="6">
        <v>478.94997999999998</v>
      </c>
      <c r="D36" s="23"/>
    </row>
    <row r="37" spans="1:4">
      <c r="A37" s="25" t="s">
        <v>27</v>
      </c>
      <c r="B37" s="6">
        <v>261.25024999999999</v>
      </c>
      <c r="C37" s="6">
        <v>0.68135999999999997</v>
      </c>
      <c r="D37" s="23"/>
    </row>
    <row r="38" spans="1:4">
      <c r="A38" s="25" t="s">
        <v>28</v>
      </c>
      <c r="B38" s="6">
        <v>285.65557999999999</v>
      </c>
      <c r="C38" s="6">
        <v>0.45423999999999998</v>
      </c>
      <c r="D38" s="23"/>
    </row>
    <row r="39" spans="1:4">
      <c r="A39" s="25" t="s">
        <v>29</v>
      </c>
      <c r="B39" s="6">
        <v>255.33835999999999</v>
      </c>
      <c r="C39" s="6">
        <v>69.024559999999994</v>
      </c>
      <c r="D39" s="23"/>
    </row>
    <row r="40" spans="1:4">
      <c r="A40" s="25" t="s">
        <v>30</v>
      </c>
      <c r="B40" s="6">
        <v>60.939419999999998</v>
      </c>
      <c r="C40" s="6">
        <v>28.937999999999999</v>
      </c>
      <c r="D40" s="23"/>
    </row>
    <row r="41" spans="1:4">
      <c r="A41" s="25" t="s">
        <v>31</v>
      </c>
      <c r="B41" s="6">
        <v>53.242240000000002</v>
      </c>
      <c r="C41" s="6">
        <v>0.23744000000000001</v>
      </c>
      <c r="D41" s="23"/>
    </row>
    <row r="42" spans="1:4">
      <c r="A42" s="25" t="s">
        <v>32</v>
      </c>
      <c r="B42" s="6">
        <v>95.863910000000004</v>
      </c>
      <c r="C42" s="6">
        <v>6.9861399999999998</v>
      </c>
      <c r="D42" s="23"/>
    </row>
    <row r="43" spans="1:4">
      <c r="A43" s="25" t="s">
        <v>33</v>
      </c>
      <c r="B43" s="6">
        <v>547.43380000000002</v>
      </c>
      <c r="C43" s="6">
        <v>459.70209</v>
      </c>
      <c r="D43" s="23"/>
    </row>
    <row r="44" spans="1:4">
      <c r="A44" s="25" t="s">
        <v>34</v>
      </c>
      <c r="B44" s="6">
        <v>0</v>
      </c>
      <c r="C44" s="6">
        <v>846.38175999999999</v>
      </c>
      <c r="D44" s="23"/>
    </row>
    <row r="45" spans="1:4" ht="15">
      <c r="A45" s="25" t="s">
        <v>35</v>
      </c>
      <c r="B45" s="9">
        <v>0</v>
      </c>
      <c r="C45" s="9">
        <v>161.69184000000001</v>
      </c>
      <c r="D45" s="23"/>
    </row>
    <row r="46" spans="1:4">
      <c r="A46" s="24" t="s">
        <v>42</v>
      </c>
      <c r="B46" s="6">
        <f>SUM(B36:B45)</f>
        <v>2012.67939</v>
      </c>
      <c r="C46" s="6">
        <f>SUM(C36:C45)</f>
        <v>2053.0474100000001</v>
      </c>
      <c r="D46" s="23"/>
    </row>
    <row r="47" spans="1:4">
      <c r="A47" s="24" t="s">
        <v>25</v>
      </c>
      <c r="D47" s="23"/>
    </row>
    <row r="48" spans="1:4">
      <c r="A48" s="25" t="s">
        <v>36</v>
      </c>
      <c r="B48" s="6">
        <v>0</v>
      </c>
      <c r="C48" s="6">
        <v>2.8143600000000002</v>
      </c>
      <c r="D48" s="23"/>
    </row>
    <row r="49" spans="1:4">
      <c r="A49" s="25" t="s">
        <v>22</v>
      </c>
      <c r="B49" s="6">
        <v>0</v>
      </c>
      <c r="C49" s="6">
        <v>90.162319999999994</v>
      </c>
      <c r="D49" s="23"/>
    </row>
    <row r="50" spans="1:4">
      <c r="A50" s="25" t="s">
        <v>23</v>
      </c>
      <c r="B50" s="6">
        <v>0</v>
      </c>
      <c r="C50" s="6">
        <v>233.41587000000001</v>
      </c>
      <c r="D50" s="23"/>
    </row>
    <row r="51" spans="1:4">
      <c r="A51" s="25" t="s">
        <v>37</v>
      </c>
      <c r="B51" s="6">
        <v>0</v>
      </c>
      <c r="C51" s="6">
        <v>1082.25549</v>
      </c>
      <c r="D51" s="23"/>
    </row>
    <row r="52" spans="1:4">
      <c r="A52" s="25" t="s">
        <v>38</v>
      </c>
      <c r="B52" s="6">
        <v>0</v>
      </c>
      <c r="C52" s="6">
        <v>712.45465999999999</v>
      </c>
      <c r="D52" s="23"/>
    </row>
    <row r="53" spans="1:4">
      <c r="A53" s="25" t="s">
        <v>24</v>
      </c>
      <c r="B53" s="6">
        <v>0</v>
      </c>
      <c r="C53" s="6">
        <v>52.100029999999997</v>
      </c>
      <c r="D53" s="23"/>
    </row>
    <row r="54" spans="1:4" ht="15">
      <c r="A54" s="25" t="s">
        <v>39</v>
      </c>
      <c r="B54" s="9">
        <v>0</v>
      </c>
      <c r="C54" s="9">
        <v>1255.35205</v>
      </c>
      <c r="D54" s="23"/>
    </row>
    <row r="55" spans="1:4" ht="15">
      <c r="A55" s="24" t="s">
        <v>42</v>
      </c>
      <c r="B55" s="9">
        <f>SUM(B48:B54)</f>
        <v>0</v>
      </c>
      <c r="C55" s="9">
        <f>SUM(C48:C54)</f>
        <v>3428.5547799999999</v>
      </c>
      <c r="D55" s="23"/>
    </row>
    <row r="56" spans="1:4" ht="15">
      <c r="A56" s="8" t="s">
        <v>18</v>
      </c>
      <c r="B56" s="26">
        <f>B34+B46+B55</f>
        <v>2012.67939</v>
      </c>
      <c r="C56" s="26">
        <f>C34+C46+C55</f>
        <v>5793.4653400000007</v>
      </c>
    </row>
  </sheetData>
  <phoneticPr fontId="0" type="noConversion"/>
  <printOptions horizontalCentered="1"/>
  <pageMargins left="0.5" right="0.41" top="0.52" bottom="0.56000000000000005" header="0.3" footer="0.3"/>
  <pageSetup scale="69" orientation="landscape" r:id="rId1"/>
  <headerFooter>
    <oddFooter>&amp;LGRC2011-Ph-I_DR_DRA_139-Q04-Supp01Atch01&amp;RPage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7" sqref="I7"/>
    </sheetView>
  </sheetViews>
  <sheetFormatPr defaultRowHeight="12.75"/>
  <cols>
    <col min="9" max="9" width="15.42578125" customWidth="1"/>
  </cols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A0B0833799B147A1390254DF5E03A7" ma:contentTypeVersion="0" ma:contentTypeDescription="Create a new document." ma:contentTypeScope="" ma:versionID="762c6bfcf7b7799dc637d29ad0797aee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BAA0F69-08DB-4A15-B96D-F85CDDAB49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6C787D-DCBC-40AC-B059-625903D344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1103DE3-5BA8-442A-87DA-B123DC90D69D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PricewaterhouseCoopers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L Lorie</dc:creator>
  <cp:lastModifiedBy>k1ch</cp:lastModifiedBy>
  <cp:lastPrinted>2010-03-23T18:21:14Z</cp:lastPrinted>
  <dcterms:created xsi:type="dcterms:W3CDTF">2010-03-12T15:26:24Z</dcterms:created>
  <dcterms:modified xsi:type="dcterms:W3CDTF">2010-03-23T18:21:17Z</dcterms:modified>
</cp:coreProperties>
</file>