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23610" windowHeight="12870" activeTab="0"/>
  </bookViews>
  <sheets>
    <sheet name="Shorts" sheetId="1" r:id="rId1"/>
  </sheets>
  <definedNames>
    <definedName name="_xlnm._FilterDatabase" localSheetId="0" hidden="1">'Shorts'!$A$2:$Q$28</definedName>
    <definedName name="_xlnm.Print_Area" localSheetId="0">'Shorts'!$A$1:$Q$31</definedName>
  </definedNames>
  <calcPr fullCalcOnLoad="1"/>
</workbook>
</file>

<file path=xl/sharedStrings.xml><?xml version="1.0" encoding="utf-8"?>
<sst xmlns="http://schemas.openxmlformats.org/spreadsheetml/2006/main" count="154" uniqueCount="91">
  <si>
    <t>Test Number</t>
  </si>
  <si>
    <t>Test Date</t>
  </si>
  <si>
    <t>Test Duration</t>
  </si>
  <si>
    <t>Test Segment Description</t>
  </si>
  <si>
    <t>Segment</t>
  </si>
  <si>
    <r>
      <t>% Specified Minimum Yield Strength at MOP</t>
    </r>
    <r>
      <rPr>
        <b/>
        <vertAlign val="superscript"/>
        <sz val="10"/>
        <color indexed="8"/>
        <rFont val="Arial"/>
        <family val="2"/>
      </rPr>
      <t>2</t>
    </r>
  </si>
  <si>
    <r>
      <t>Requested Maximum Operating Pressure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(psig)</t>
    </r>
  </si>
  <si>
    <t>Maximum Test Pressure (psig)</t>
  </si>
  <si>
    <t>Short Name</t>
  </si>
  <si>
    <t>BD302</t>
  </si>
  <si>
    <t>BD303</t>
  </si>
  <si>
    <t>BD304</t>
  </si>
  <si>
    <t>DREG4812</t>
  </si>
  <si>
    <t>DREG4813</t>
  </si>
  <si>
    <t>DF3388</t>
  </si>
  <si>
    <t>DREG4814</t>
  </si>
  <si>
    <t>STUB6159</t>
  </si>
  <si>
    <t>BD305</t>
  </si>
  <si>
    <t>DF3254</t>
  </si>
  <si>
    <t>DFDS3645</t>
  </si>
  <si>
    <t>0+00.0</t>
  </si>
  <si>
    <t>0+07.8</t>
  </si>
  <si>
    <t>27+45.6</t>
  </si>
  <si>
    <t>27+48.5</t>
  </si>
  <si>
    <t>0+01.8</t>
  </si>
  <si>
    <t>0+01.3</t>
  </si>
  <si>
    <t>0+36.0</t>
  </si>
  <si>
    <t>U_DREG_DREG4812_201110240939</t>
  </si>
  <si>
    <t>N/A</t>
  </si>
  <si>
    <t>0+05.0</t>
  </si>
  <si>
    <t>77+08.8</t>
  </si>
  <si>
    <t>77+60.3</t>
  </si>
  <si>
    <t>U_BD_147_201110191335</t>
  </si>
  <si>
    <t>0+05.2</t>
  </si>
  <si>
    <t>10124/2011</t>
  </si>
  <si>
    <t>0+03.2</t>
  </si>
  <si>
    <t>10/2412011</t>
  </si>
  <si>
    <t>0+05.5</t>
  </si>
  <si>
    <t>U_BD_147_201110191333</t>
  </si>
  <si>
    <t>0+32.8</t>
  </si>
  <si>
    <t>0+23.2</t>
  </si>
  <si>
    <t>0+23.9</t>
  </si>
  <si>
    <t>1+98.8</t>
  </si>
  <si>
    <t>2+68.4</t>
  </si>
  <si>
    <t>U_DREG_DREG4814_201110211359</t>
  </si>
  <si>
    <t>0+11.8</t>
  </si>
  <si>
    <t>0+02.5</t>
  </si>
  <si>
    <t>0+16.9</t>
  </si>
  <si>
    <t>0+20.1</t>
  </si>
  <si>
    <t>0+06.5</t>
  </si>
  <si>
    <t>0+12.5</t>
  </si>
  <si>
    <t>0+02.7</t>
  </si>
  <si>
    <t>0+06.2</t>
  </si>
  <si>
    <t>0+31.0</t>
  </si>
  <si>
    <t>Line 147 Shorts
Pressure Test Segments</t>
  </si>
  <si>
    <t>Spike Test Performed
(Yes / No)</t>
  </si>
  <si>
    <r>
      <t>% Specified Minimum Yield Strength at Minimum Indicated Test Pressure</t>
    </r>
    <r>
      <rPr>
        <b/>
        <vertAlign val="superscript"/>
        <sz val="10"/>
        <color indexed="8"/>
        <rFont val="Arial"/>
        <family val="2"/>
      </rPr>
      <t>2</t>
    </r>
  </si>
  <si>
    <r>
      <t xml:space="preserve">1 </t>
    </r>
    <r>
      <rPr>
        <sz val="10"/>
        <color theme="1"/>
        <rFont val="Arial"/>
        <family val="2"/>
      </rPr>
      <t>MOP</t>
    </r>
  </si>
  <si>
    <r>
      <t xml:space="preserve">2 </t>
    </r>
    <r>
      <rPr>
        <sz val="10"/>
        <color indexed="8"/>
        <rFont val="Arial"/>
        <family val="2"/>
      </rPr>
      <t xml:space="preserve">Maximum value for the respective </t>
    </r>
    <r>
      <rPr>
        <u val="single"/>
        <sz val="10"/>
        <color indexed="8"/>
        <rFont val="Arial"/>
        <family val="2"/>
      </rPr>
      <t>pipe</t>
    </r>
    <r>
      <rPr>
        <sz val="10"/>
        <color indexed="8"/>
        <rFont val="Arial"/>
        <family val="2"/>
      </rPr>
      <t xml:space="preserve"> segment within the test boundaries.     </t>
    </r>
  </si>
  <si>
    <t>No</t>
  </si>
  <si>
    <t>Yes</t>
  </si>
  <si>
    <t>Ratio of Maximum Test Pressure to MOP</t>
  </si>
  <si>
    <t>Minimum Indicated Test Pressure at Test Point (psig)</t>
  </si>
  <si>
    <t>Minimum Req'd Test Pressure at Test Point to Establish MOP
(psig)</t>
  </si>
  <si>
    <t>PFL Station Begin</t>
  </si>
  <si>
    <t>PFL Station End</t>
  </si>
  <si>
    <t>Pipe and associated components between stations 0+00.0 and 0+07.8</t>
  </si>
  <si>
    <t>Pipe and associated components between stations 27+45.6 and 27+48.5</t>
  </si>
  <si>
    <t>Pipe and associated components between stations 0+00.0 and 0+01.8</t>
  </si>
  <si>
    <t>Pipe and associated components between stations 0+00.0 and 0+01.3</t>
  </si>
  <si>
    <t>Pipe and associated components between stations 0+01.3 and 0+36.0</t>
  </si>
  <si>
    <t>Pipe and associated components between stations 0+00.0 and 0+05.0</t>
  </si>
  <si>
    <t>Pipe and associated components between stations 77+08.8 and 77+60.3</t>
  </si>
  <si>
    <t>Pipe and associated components between stations 0+00.0 and 0+05.2</t>
  </si>
  <si>
    <t>Pipe and associated components between stations 0+00.0 and 0+03.2</t>
  </si>
  <si>
    <t>Pipe and associated components between stations 0+03.2 and 0+05.5</t>
  </si>
  <si>
    <t>Pipe and associated components between stations 0+00.0 and 0+32.8</t>
  </si>
  <si>
    <t>Pipe and associated components between stations 0+03.2 and 0+23.2</t>
  </si>
  <si>
    <t>Pipe and associated components between stations 0+23.2 and 0+23.9</t>
  </si>
  <si>
    <t>Pipe and associated components between stations 0+23.9 and 1+98.8</t>
  </si>
  <si>
    <t>Pipe and associated components between stations 1+98.8 and 2+68.4</t>
  </si>
  <si>
    <t>Pipe and associated components between stations 0+00.0 and 0+11.8</t>
  </si>
  <si>
    <t>Pipe and associated components between stations 0+00.0 and 0+02.5</t>
  </si>
  <si>
    <t>Pipe and associated components between stations 0+02.5 and 0+16.9</t>
  </si>
  <si>
    <t>Pipe and associated components between stations 0+16.9 and 0+20.1</t>
  </si>
  <si>
    <t>Pipeand associated components between stations 0+00.0 and 0+06.5</t>
  </si>
  <si>
    <t>Pipe and associated components between stations 0+06.5 and 0+12.5</t>
  </si>
  <si>
    <t>Pipe and associated components between stations 0+00.0 and 0+02.7</t>
  </si>
  <si>
    <t>Pipe and associated components between stations 0+02.7 and 0+06.2</t>
  </si>
  <si>
    <t>Pipe and associated components between stations 0+06.2 and 0+31.0</t>
  </si>
  <si>
    <t>Ratio of Minimum Indicated Test Pessure at Test Point to MOP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</si>
</sst>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+00.0"/>
    <numFmt numFmtId="165" formatCode="0.0"/>
    <numFmt numFmtId="166" formatCode="#,##0\ \p\s\i\g"/>
    <numFmt numFmtId="167" formatCode="m/d/yyyy;@"/>
    <numFmt numFmtId="168" formatCode="[$-409]mmmm\ d\,\ yyyy;@"/>
    <numFmt numFmtId="169" formatCode="#,##0\ 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6" fillId="9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7" borderId="0" applyNumberFormat="0" applyBorder="0" applyAlignment="0" applyProtection="0"/>
    <xf numFmtId="0" fontId="0" fillId="13" borderId="0" applyNumberFormat="0" applyBorder="0" applyAlignment="0" applyProtection="0"/>
    <xf numFmtId="0" fontId="6" fillId="11" borderId="0" applyNumberFormat="0" applyBorder="0" applyAlignment="0" applyProtection="0"/>
    <xf numFmtId="0" fontId="0" fillId="14" borderId="0" applyNumberFormat="0" applyBorder="0" applyAlignment="0" applyProtection="0"/>
    <xf numFmtId="0" fontId="6" fillId="5" borderId="0" applyNumberFormat="0" applyBorder="0" applyAlignment="0" applyProtection="0"/>
    <xf numFmtId="0" fontId="0" fillId="15" borderId="0" applyNumberFormat="0" applyBorder="0" applyAlignment="0" applyProtection="0"/>
    <xf numFmtId="0" fontId="6" fillId="16" borderId="0" applyNumberFormat="0" applyBorder="0" applyAlignment="0" applyProtection="0"/>
    <xf numFmtId="0" fontId="0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19" borderId="0" applyNumberFormat="0" applyBorder="0" applyAlignment="0" applyProtection="0"/>
    <xf numFmtId="0" fontId="6" fillId="11" borderId="0" applyNumberFormat="0" applyBorder="0" applyAlignment="0" applyProtection="0"/>
    <xf numFmtId="0" fontId="0" fillId="20" borderId="0" applyNumberFormat="0" applyBorder="0" applyAlignment="0" applyProtection="0"/>
    <xf numFmtId="0" fontId="6" fillId="7" borderId="0" applyNumberFormat="0" applyBorder="0" applyAlignment="0" applyProtection="0"/>
    <xf numFmtId="0" fontId="42" fillId="21" borderId="0" applyNumberFormat="0" applyBorder="0" applyAlignment="0" applyProtection="0"/>
    <xf numFmtId="0" fontId="7" fillId="11" borderId="0" applyNumberFormat="0" applyBorder="0" applyAlignment="0" applyProtection="0"/>
    <xf numFmtId="0" fontId="42" fillId="22" borderId="0" applyNumberFormat="0" applyBorder="0" applyAlignment="0" applyProtection="0"/>
    <xf numFmtId="0" fontId="7" fillId="23" borderId="0" applyNumberFormat="0" applyBorder="0" applyAlignment="0" applyProtection="0"/>
    <xf numFmtId="0" fontId="42" fillId="24" borderId="0" applyNumberFormat="0" applyBorder="0" applyAlignment="0" applyProtection="0"/>
    <xf numFmtId="0" fontId="7" fillId="25" borderId="0" applyNumberFormat="0" applyBorder="0" applyAlignment="0" applyProtection="0"/>
    <xf numFmtId="0" fontId="42" fillId="26" borderId="0" applyNumberFormat="0" applyBorder="0" applyAlignment="0" applyProtection="0"/>
    <xf numFmtId="0" fontId="7" fillId="18" borderId="0" applyNumberFormat="0" applyBorder="0" applyAlignment="0" applyProtection="0"/>
    <xf numFmtId="0" fontId="42" fillId="27" borderId="0" applyNumberFormat="0" applyBorder="0" applyAlignment="0" applyProtection="0"/>
    <xf numFmtId="0" fontId="7" fillId="11" borderId="0" applyNumberFormat="0" applyBorder="0" applyAlignment="0" applyProtection="0"/>
    <xf numFmtId="0" fontId="42" fillId="28" borderId="0" applyNumberFormat="0" applyBorder="0" applyAlignment="0" applyProtection="0"/>
    <xf numFmtId="0" fontId="7" fillId="5" borderId="0" applyNumberFormat="0" applyBorder="0" applyAlignment="0" applyProtection="0"/>
    <xf numFmtId="0" fontId="42" fillId="29" borderId="0" applyNumberFormat="0" applyBorder="0" applyAlignment="0" applyProtection="0"/>
    <xf numFmtId="0" fontId="7" fillId="30" borderId="0" applyNumberFormat="0" applyBorder="0" applyAlignment="0" applyProtection="0"/>
    <xf numFmtId="0" fontId="42" fillId="31" borderId="0" applyNumberFormat="0" applyBorder="0" applyAlignment="0" applyProtection="0"/>
    <xf numFmtId="0" fontId="7" fillId="23" borderId="0" applyNumberFormat="0" applyBorder="0" applyAlignment="0" applyProtection="0"/>
    <xf numFmtId="0" fontId="42" fillId="32" borderId="0" applyNumberFormat="0" applyBorder="0" applyAlignment="0" applyProtection="0"/>
    <xf numFmtId="0" fontId="7" fillId="25" borderId="0" applyNumberFormat="0" applyBorder="0" applyAlignment="0" applyProtection="0"/>
    <xf numFmtId="0" fontId="42" fillId="33" borderId="0" applyNumberFormat="0" applyBorder="0" applyAlignment="0" applyProtection="0"/>
    <xf numFmtId="0" fontId="7" fillId="34" borderId="0" applyNumberFormat="0" applyBorder="0" applyAlignment="0" applyProtection="0"/>
    <xf numFmtId="0" fontId="42" fillId="35" borderId="0" applyNumberFormat="0" applyBorder="0" applyAlignment="0" applyProtection="0"/>
    <xf numFmtId="0" fontId="7" fillId="36" borderId="0" applyNumberFormat="0" applyBorder="0" applyAlignment="0" applyProtection="0"/>
    <xf numFmtId="0" fontId="42" fillId="37" borderId="0" applyNumberFormat="0" applyBorder="0" applyAlignment="0" applyProtection="0"/>
    <xf numFmtId="0" fontId="7" fillId="38" borderId="0" applyNumberFormat="0" applyBorder="0" applyAlignment="0" applyProtection="0"/>
    <xf numFmtId="0" fontId="43" fillId="39" borderId="0" applyNumberFormat="0" applyBorder="0" applyAlignment="0" applyProtection="0"/>
    <xf numFmtId="0" fontId="8" fillId="40" borderId="0" applyNumberFormat="0" applyBorder="0" applyAlignment="0" applyProtection="0"/>
    <xf numFmtId="0" fontId="44" fillId="41" borderId="1" applyNumberFormat="0" applyAlignment="0" applyProtection="0"/>
    <xf numFmtId="0" fontId="9" fillId="42" borderId="2" applyNumberFormat="0" applyAlignment="0" applyProtection="0"/>
    <xf numFmtId="0" fontId="45" fillId="43" borderId="3" applyNumberFormat="0" applyAlignment="0" applyProtection="0"/>
    <xf numFmtId="0" fontId="10" fillId="44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12" fillId="11" borderId="0" applyNumberFormat="0" applyBorder="0" applyAlignment="0" applyProtection="0"/>
    <xf numFmtId="0" fontId="48" fillId="0" borderId="5" applyNumberFormat="0" applyFill="0" applyAlignment="0" applyProtection="0"/>
    <xf numFmtId="0" fontId="13" fillId="0" borderId="6" applyNumberFormat="0" applyFill="0" applyAlignment="0" applyProtection="0"/>
    <xf numFmtId="0" fontId="49" fillId="0" borderId="7" applyNumberFormat="0" applyFill="0" applyAlignment="0" applyProtection="0"/>
    <xf numFmtId="0" fontId="14" fillId="0" borderId="8" applyNumberFormat="0" applyFill="0" applyAlignment="0" applyProtection="0"/>
    <xf numFmtId="0" fontId="50" fillId="0" borderId="9" applyNumberFormat="0" applyFill="0" applyAlignment="0" applyProtection="0"/>
    <xf numFmtId="0" fontId="15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46" borderId="1" applyNumberFormat="0" applyAlignment="0" applyProtection="0"/>
    <xf numFmtId="0" fontId="16" fillId="16" borderId="2" applyNumberFormat="0" applyAlignment="0" applyProtection="0"/>
    <xf numFmtId="0" fontId="52" fillId="0" borderId="11" applyNumberFormat="0" applyFill="0" applyAlignment="0" applyProtection="0"/>
    <xf numFmtId="0" fontId="17" fillId="0" borderId="12" applyNumberFormat="0" applyFill="0" applyAlignment="0" applyProtection="0"/>
    <xf numFmtId="0" fontId="53" fillId="47" borderId="0" applyNumberFormat="0" applyBorder="0" applyAlignment="0" applyProtection="0"/>
    <xf numFmtId="0" fontId="18" fillId="16" borderId="0" applyNumberFormat="0" applyBorder="0" applyAlignment="0" applyProtection="0"/>
    <xf numFmtId="168" fontId="6" fillId="0" borderId="0">
      <alignment/>
      <protection/>
    </xf>
    <xf numFmtId="168" fontId="1" fillId="0" borderId="0">
      <alignment/>
      <protection/>
    </xf>
    <xf numFmtId="0" fontId="4" fillId="0" borderId="0" applyBorder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4" fillId="0" borderId="0">
      <alignment/>
      <protection/>
    </xf>
    <xf numFmtId="168" fontId="4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0" fontId="4" fillId="0" borderId="0" applyBorder="0">
      <alignment/>
      <protection/>
    </xf>
    <xf numFmtId="0" fontId="1" fillId="48" borderId="13" applyNumberFormat="0" applyFont="0" applyAlignment="0" applyProtection="0"/>
    <xf numFmtId="0" fontId="4" fillId="7" borderId="14" applyNumberFormat="0" applyFont="0" applyAlignment="0" applyProtection="0"/>
    <xf numFmtId="168" fontId="4" fillId="7" borderId="14" applyNumberFormat="0" applyFont="0" applyAlignment="0" applyProtection="0"/>
    <xf numFmtId="0" fontId="55" fillId="41" borderId="15" applyNumberFormat="0" applyAlignment="0" applyProtection="0"/>
    <xf numFmtId="0" fontId="19" fillId="42" borderId="16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1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2" fillId="49" borderId="19" xfId="0" applyFont="1" applyFill="1" applyBorder="1" applyAlignment="1">
      <alignment horizontal="center" vertical="center" wrapText="1"/>
    </xf>
    <xf numFmtId="10" fontId="2" fillId="49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10" fontId="1" fillId="0" borderId="21" xfId="0" applyNumberFormat="1" applyFont="1" applyFill="1" applyBorder="1" applyAlignment="1">
      <alignment horizontal="center" vertical="center"/>
    </xf>
    <xf numFmtId="14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10" fontId="1" fillId="0" borderId="20" xfId="0" applyNumberFormat="1" applyFont="1" applyFill="1" applyBorder="1" applyAlignment="1">
      <alignment horizontal="center" vertical="center"/>
    </xf>
    <xf numFmtId="49" fontId="4" fillId="0" borderId="21" xfId="107" applyNumberFormat="1" applyFont="1" applyFill="1" applyBorder="1" applyAlignment="1">
      <alignment horizontal="center" vertical="center"/>
      <protection/>
    </xf>
    <xf numFmtId="49" fontId="4" fillId="0" borderId="0" xfId="107" applyNumberFormat="1" applyFont="1" applyFill="1" applyBorder="1" applyAlignment="1">
      <alignment horizontal="center" vertical="center"/>
      <protection/>
    </xf>
    <xf numFmtId="14" fontId="4" fillId="0" borderId="0" xfId="107" applyNumberFormat="1" applyFont="1" applyFill="1" applyBorder="1" applyAlignment="1">
      <alignment horizontal="center" vertical="center"/>
      <protection/>
    </xf>
    <xf numFmtId="0" fontId="4" fillId="0" borderId="0" xfId="107" applyFont="1" applyFill="1" applyBorder="1" applyAlignment="1">
      <alignment horizontal="center" vertical="center"/>
      <protection/>
    </xf>
    <xf numFmtId="164" fontId="4" fillId="0" borderId="0" xfId="107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165" fontId="4" fillId="0" borderId="0" xfId="107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10" fontId="4" fillId="0" borderId="0" xfId="94" applyNumberFormat="1" applyFont="1" applyFill="1" applyBorder="1" applyAlignment="1">
      <alignment horizontal="center" vertical="center"/>
      <protection/>
    </xf>
    <xf numFmtId="49" fontId="4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4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64" fontId="4" fillId="0" borderId="20" xfId="107" applyNumberFormat="1" applyFont="1" applyFill="1" applyBorder="1" applyAlignment="1">
      <alignment horizontal="center" vertical="center"/>
      <protection/>
    </xf>
    <xf numFmtId="165" fontId="4" fillId="0" borderId="20" xfId="107" applyNumberFormat="1" applyFont="1" applyFill="1" applyBorder="1" applyAlignment="1">
      <alignment horizontal="center" vertical="center"/>
      <protection/>
    </xf>
    <xf numFmtId="169" fontId="4" fillId="0" borderId="20" xfId="0" applyNumberFormat="1" applyFont="1" applyFill="1" applyBorder="1" applyAlignment="1">
      <alignment horizontal="center" vertical="center"/>
    </xf>
    <xf numFmtId="164" fontId="4" fillId="0" borderId="21" xfId="107" applyNumberFormat="1" applyFont="1" applyFill="1" applyBorder="1" applyAlignment="1">
      <alignment horizontal="center" vertical="center"/>
      <protection/>
    </xf>
    <xf numFmtId="14" fontId="4" fillId="0" borderId="21" xfId="0" applyNumberFormat="1" applyFont="1" applyFill="1" applyBorder="1" applyAlignment="1">
      <alignment horizontal="center" vertical="center"/>
    </xf>
    <xf numFmtId="0" fontId="4" fillId="0" borderId="21" xfId="107" applyFont="1" applyFill="1" applyBorder="1" applyAlignment="1">
      <alignment horizontal="center" vertical="center"/>
      <protection/>
    </xf>
    <xf numFmtId="14" fontId="4" fillId="0" borderId="21" xfId="107" applyNumberFormat="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10" fontId="4" fillId="0" borderId="21" xfId="94" applyNumberFormat="1" applyFont="1" applyFill="1" applyBorder="1" applyAlignment="1">
      <alignment horizontal="center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0" fontId="4" fillId="0" borderId="21" xfId="107" applyNumberFormat="1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left" vertical="center" wrapText="1"/>
    </xf>
    <xf numFmtId="165" fontId="4" fillId="0" borderId="21" xfId="107" applyNumberFormat="1" applyFont="1" applyFill="1" applyBorder="1" applyAlignment="1">
      <alignment horizontal="center" vertical="center"/>
      <protection/>
    </xf>
    <xf numFmtId="0" fontId="1" fillId="0" borderId="21" xfId="0" applyFont="1" applyFill="1" applyBorder="1" applyAlignment="1">
      <alignment horizontal="left" vertical="center" wrapText="1"/>
    </xf>
    <xf numFmtId="169" fontId="4" fillId="0" borderId="2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/>
    </xf>
    <xf numFmtId="49" fontId="2" fillId="49" borderId="19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left" vertical="center"/>
    </xf>
    <xf numFmtId="49" fontId="24" fillId="0" borderId="0" xfId="0" applyNumberFormat="1" applyFont="1" applyFill="1" applyAlignment="1">
      <alignment horizontal="left" vertical="top"/>
    </xf>
    <xf numFmtId="0" fontId="23" fillId="0" borderId="0" xfId="0" applyFont="1" applyFill="1" applyBorder="1" applyAlignment="1">
      <alignment horizontal="center" vertical="center"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10" xfId="92"/>
    <cellStyle name="Normal 11" xfId="93"/>
    <cellStyle name="Normal 2" xfId="94"/>
    <cellStyle name="Normal 2 2" xfId="95"/>
    <cellStyle name="Normal 2_Data" xfId="96"/>
    <cellStyle name="Normal 3" xfId="97"/>
    <cellStyle name="Normal 4" xfId="98"/>
    <cellStyle name="Normal 4 2" xfId="99"/>
    <cellStyle name="Normal 4 3" xfId="100"/>
    <cellStyle name="Normal 4_Data" xfId="101"/>
    <cellStyle name="Normal 5" xfId="102"/>
    <cellStyle name="Normal 6" xfId="103"/>
    <cellStyle name="Normal 7" xfId="104"/>
    <cellStyle name="Normal 8" xfId="105"/>
    <cellStyle name="Normal 9" xfId="106"/>
    <cellStyle name="Normal_Line 101" xfId="107"/>
    <cellStyle name="Note" xfId="108"/>
    <cellStyle name="Note 2" xfId="109"/>
    <cellStyle name="Note 3" xfId="110"/>
    <cellStyle name="Output" xfId="111"/>
    <cellStyle name="Output 2" xfId="112"/>
    <cellStyle name="Percent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tabSelected="1" zoomScale="85" zoomScaleNormal="85" zoomScalePageLayoutView="0" workbookViewId="0" topLeftCell="A1">
      <selection activeCell="A26" sqref="A26"/>
    </sheetView>
  </sheetViews>
  <sheetFormatPr defaultColWidth="9.140625" defaultRowHeight="12.75"/>
  <cols>
    <col min="1" max="1" width="23.00390625" style="30" customWidth="1"/>
    <col min="2" max="2" width="11.140625" style="4" customWidth="1"/>
    <col min="3" max="3" width="12.140625" style="2" customWidth="1"/>
    <col min="4" max="4" width="10.28125" style="2" customWidth="1"/>
    <col min="5" max="5" width="12.57421875" style="2" bestFit="1" customWidth="1"/>
    <col min="6" max="6" width="11.8515625" style="2" customWidth="1"/>
    <col min="7" max="7" width="11.57421875" style="2" bestFit="1" customWidth="1"/>
    <col min="8" max="8" width="38.8515625" style="5" customWidth="1"/>
    <col min="9" max="9" width="12.00390625" style="2" customWidth="1"/>
    <col min="10" max="10" width="13.421875" style="2" customWidth="1"/>
    <col min="11" max="11" width="12.57421875" style="2" customWidth="1"/>
    <col min="12" max="13" width="14.140625" style="2" customWidth="1"/>
    <col min="14" max="14" width="15.421875" style="2" customWidth="1"/>
    <col min="15" max="15" width="13.8515625" style="2" customWidth="1"/>
    <col min="16" max="16" width="15.140625" style="1" customWidth="1"/>
    <col min="17" max="17" width="12.28125" style="6" customWidth="1"/>
    <col min="18" max="16384" width="9.140625" style="4" customWidth="1"/>
  </cols>
  <sheetData>
    <row r="1" spans="1:17" s="2" customFormat="1" ht="42" customHeight="1" thickBot="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s="3" customFormat="1" ht="111.75" customHeight="1" thickBot="1">
      <c r="A2" s="53" t="s">
        <v>8</v>
      </c>
      <c r="B2" s="7" t="s">
        <v>4</v>
      </c>
      <c r="C2" s="7" t="s">
        <v>1</v>
      </c>
      <c r="D2" s="7" t="s">
        <v>0</v>
      </c>
      <c r="E2" s="7" t="s">
        <v>64</v>
      </c>
      <c r="F2" s="7" t="s">
        <v>65</v>
      </c>
      <c r="G2" s="7" t="s">
        <v>2</v>
      </c>
      <c r="H2" s="7" t="s">
        <v>3</v>
      </c>
      <c r="I2" s="7" t="s">
        <v>6</v>
      </c>
      <c r="J2" s="7" t="s">
        <v>63</v>
      </c>
      <c r="K2" s="7" t="s">
        <v>62</v>
      </c>
      <c r="L2" s="7" t="s">
        <v>7</v>
      </c>
      <c r="M2" s="7" t="s">
        <v>55</v>
      </c>
      <c r="N2" s="7" t="s">
        <v>90</v>
      </c>
      <c r="O2" s="7" t="s">
        <v>61</v>
      </c>
      <c r="P2" s="8" t="s">
        <v>56</v>
      </c>
      <c r="Q2" s="8" t="s">
        <v>5</v>
      </c>
    </row>
    <row r="3" spans="1:17" s="2" customFormat="1" ht="27" customHeight="1">
      <c r="A3" s="51" t="s">
        <v>9</v>
      </c>
      <c r="B3" s="31">
        <v>605</v>
      </c>
      <c r="C3" s="32">
        <v>40841</v>
      </c>
      <c r="D3" s="33">
        <v>41474081</v>
      </c>
      <c r="E3" s="34" t="s">
        <v>20</v>
      </c>
      <c r="F3" s="34" t="s">
        <v>21</v>
      </c>
      <c r="G3" s="35">
        <v>8.3</v>
      </c>
      <c r="H3" s="45" t="s">
        <v>66</v>
      </c>
      <c r="I3" s="9">
        <v>365</v>
      </c>
      <c r="J3" s="9">
        <f aca="true" t="shared" si="0" ref="J3:J28">ROUNDDOWN(1.5*I3,0)</f>
        <v>547</v>
      </c>
      <c r="K3" s="36">
        <v>607</v>
      </c>
      <c r="L3" s="36">
        <v>675</v>
      </c>
      <c r="M3" s="36" t="s">
        <v>60</v>
      </c>
      <c r="N3" s="52">
        <f>K3/I3</f>
        <v>1.663013698630137</v>
      </c>
      <c r="O3" s="52">
        <f>L3/I3</f>
        <v>1.8493150684931507</v>
      </c>
      <c r="P3" s="15">
        <v>0.2554</v>
      </c>
      <c r="Q3" s="15">
        <v>0.1536</v>
      </c>
    </row>
    <row r="4" spans="1:17" s="2" customFormat="1" ht="27" customHeight="1">
      <c r="A4" s="49" t="s">
        <v>10</v>
      </c>
      <c r="B4" s="13">
        <v>601</v>
      </c>
      <c r="C4" s="12">
        <v>40830</v>
      </c>
      <c r="D4" s="14">
        <v>41474081</v>
      </c>
      <c r="E4" s="37" t="s">
        <v>22</v>
      </c>
      <c r="F4" s="37" t="s">
        <v>23</v>
      </c>
      <c r="G4" s="46">
        <v>8.2</v>
      </c>
      <c r="H4" s="47" t="s">
        <v>67</v>
      </c>
      <c r="I4" s="14">
        <v>365</v>
      </c>
      <c r="J4" s="14">
        <f t="shared" si="0"/>
        <v>547</v>
      </c>
      <c r="K4" s="48">
        <v>765</v>
      </c>
      <c r="L4" s="48">
        <v>842</v>
      </c>
      <c r="M4" s="48" t="s">
        <v>60</v>
      </c>
      <c r="N4" s="10">
        <f aca="true" t="shared" si="1" ref="N4:N28">K4/I4</f>
        <v>2.095890410958904</v>
      </c>
      <c r="O4" s="10">
        <f aca="true" t="shared" si="2" ref="O4:O28">L4/I4</f>
        <v>2.3068493150684932</v>
      </c>
      <c r="P4" s="11">
        <v>0.1564</v>
      </c>
      <c r="Q4" s="11">
        <v>0.0933</v>
      </c>
    </row>
    <row r="5" spans="1:17" s="2" customFormat="1" ht="27" customHeight="1">
      <c r="A5" s="49" t="s">
        <v>11</v>
      </c>
      <c r="B5" s="28">
        <v>602</v>
      </c>
      <c r="C5" s="38">
        <v>40830</v>
      </c>
      <c r="D5" s="39">
        <v>41474081</v>
      </c>
      <c r="E5" s="37" t="s">
        <v>20</v>
      </c>
      <c r="F5" s="37" t="s">
        <v>24</v>
      </c>
      <c r="G5" s="46">
        <v>8.2</v>
      </c>
      <c r="H5" s="47" t="s">
        <v>68</v>
      </c>
      <c r="I5" s="14">
        <v>365</v>
      </c>
      <c r="J5" s="14">
        <f t="shared" si="0"/>
        <v>547</v>
      </c>
      <c r="K5" s="48">
        <v>765</v>
      </c>
      <c r="L5" s="48">
        <v>842</v>
      </c>
      <c r="M5" s="48" t="s">
        <v>60</v>
      </c>
      <c r="N5" s="10">
        <f t="shared" si="1"/>
        <v>2.095890410958904</v>
      </c>
      <c r="O5" s="10">
        <f t="shared" si="2"/>
        <v>2.3068493150684932</v>
      </c>
      <c r="P5" s="11">
        <v>0.1564</v>
      </c>
      <c r="Q5" s="11">
        <v>0.0933</v>
      </c>
    </row>
    <row r="6" spans="1:17" s="2" customFormat="1" ht="27" customHeight="1">
      <c r="A6" s="49" t="s">
        <v>12</v>
      </c>
      <c r="B6" s="16">
        <v>801</v>
      </c>
      <c r="C6" s="40">
        <v>40827</v>
      </c>
      <c r="D6" s="39">
        <v>41474081</v>
      </c>
      <c r="E6" s="37" t="s">
        <v>20</v>
      </c>
      <c r="F6" s="37" t="s">
        <v>25</v>
      </c>
      <c r="G6" s="46">
        <v>8.2</v>
      </c>
      <c r="H6" s="47" t="s">
        <v>69</v>
      </c>
      <c r="I6" s="14">
        <v>365</v>
      </c>
      <c r="J6" s="14">
        <f t="shared" si="0"/>
        <v>547</v>
      </c>
      <c r="K6" s="48">
        <v>765</v>
      </c>
      <c r="L6" s="48">
        <v>842</v>
      </c>
      <c r="M6" s="48" t="s">
        <v>60</v>
      </c>
      <c r="N6" s="10">
        <f t="shared" si="1"/>
        <v>2.095890410958904</v>
      </c>
      <c r="O6" s="10">
        <f t="shared" si="2"/>
        <v>2.3068493150684932</v>
      </c>
      <c r="P6" s="11">
        <v>0.3146</v>
      </c>
      <c r="Q6" s="11">
        <v>0.1876</v>
      </c>
    </row>
    <row r="7" spans="1:17" s="2" customFormat="1" ht="27" customHeight="1">
      <c r="A7" s="49" t="s">
        <v>12</v>
      </c>
      <c r="B7" s="16">
        <v>802</v>
      </c>
      <c r="C7" s="38">
        <v>40827</v>
      </c>
      <c r="D7" s="41">
        <v>41474081</v>
      </c>
      <c r="E7" s="37" t="s">
        <v>25</v>
      </c>
      <c r="F7" s="37" t="s">
        <v>26</v>
      </c>
      <c r="G7" s="50">
        <v>8.2</v>
      </c>
      <c r="H7" s="47" t="s">
        <v>70</v>
      </c>
      <c r="I7" s="14">
        <v>365</v>
      </c>
      <c r="J7" s="14">
        <f t="shared" si="0"/>
        <v>547</v>
      </c>
      <c r="K7" s="48">
        <v>765</v>
      </c>
      <c r="L7" s="48">
        <v>842</v>
      </c>
      <c r="M7" s="48" t="s">
        <v>60</v>
      </c>
      <c r="N7" s="10">
        <f t="shared" si="1"/>
        <v>2.095890410958904</v>
      </c>
      <c r="O7" s="10">
        <f t="shared" si="2"/>
        <v>2.3068493150684932</v>
      </c>
      <c r="P7" s="11">
        <v>0.3146</v>
      </c>
      <c r="Q7" s="11">
        <v>0.1876</v>
      </c>
    </row>
    <row r="8" spans="1:17" s="2" customFormat="1" ht="27" customHeight="1">
      <c r="A8" s="49" t="s">
        <v>27</v>
      </c>
      <c r="B8" s="16" t="s">
        <v>28</v>
      </c>
      <c r="C8" s="40">
        <v>40827</v>
      </c>
      <c r="D8" s="39">
        <v>41474081</v>
      </c>
      <c r="E8" s="37" t="s">
        <v>20</v>
      </c>
      <c r="F8" s="37" t="s">
        <v>29</v>
      </c>
      <c r="G8" s="46">
        <v>8.2</v>
      </c>
      <c r="H8" s="47" t="s">
        <v>71</v>
      </c>
      <c r="I8" s="14">
        <v>365</v>
      </c>
      <c r="J8" s="14">
        <f t="shared" si="0"/>
        <v>547</v>
      </c>
      <c r="K8" s="48">
        <v>765</v>
      </c>
      <c r="L8" s="48">
        <v>842</v>
      </c>
      <c r="M8" s="48" t="s">
        <v>60</v>
      </c>
      <c r="N8" s="10">
        <f t="shared" si="1"/>
        <v>2.095890410958904</v>
      </c>
      <c r="O8" s="10">
        <f t="shared" si="2"/>
        <v>2.3068493150684932</v>
      </c>
      <c r="P8" s="11">
        <v>0.1348</v>
      </c>
      <c r="Q8" s="11">
        <v>0.0804</v>
      </c>
    </row>
    <row r="9" spans="1:17" s="2" customFormat="1" ht="27" customHeight="1">
      <c r="A9" s="49" t="s">
        <v>13</v>
      </c>
      <c r="B9" s="16">
        <v>801</v>
      </c>
      <c r="C9" s="40">
        <v>40833</v>
      </c>
      <c r="D9" s="39">
        <v>41497360</v>
      </c>
      <c r="E9" s="37" t="s">
        <v>30</v>
      </c>
      <c r="F9" s="37" t="s">
        <v>31</v>
      </c>
      <c r="G9" s="46">
        <v>8.4</v>
      </c>
      <c r="H9" s="47" t="s">
        <v>72</v>
      </c>
      <c r="I9" s="14">
        <v>365</v>
      </c>
      <c r="J9" s="14">
        <f t="shared" si="0"/>
        <v>547</v>
      </c>
      <c r="K9" s="48">
        <v>766</v>
      </c>
      <c r="L9" s="48">
        <v>887</v>
      </c>
      <c r="M9" s="48" t="s">
        <v>60</v>
      </c>
      <c r="N9" s="10">
        <f t="shared" si="1"/>
        <v>2.0986301369863014</v>
      </c>
      <c r="O9" s="10">
        <f t="shared" si="2"/>
        <v>2.43013698630137</v>
      </c>
      <c r="P9" s="11">
        <v>0.3218</v>
      </c>
      <c r="Q9" s="11">
        <v>0.1876</v>
      </c>
    </row>
    <row r="10" spans="1:17" ht="27" customHeight="1">
      <c r="A10" s="49" t="s">
        <v>32</v>
      </c>
      <c r="B10" s="16">
        <v>801</v>
      </c>
      <c r="C10" s="38">
        <v>40840</v>
      </c>
      <c r="D10" s="14">
        <v>41497361</v>
      </c>
      <c r="E10" s="37" t="s">
        <v>20</v>
      </c>
      <c r="F10" s="37" t="s">
        <v>33</v>
      </c>
      <c r="G10" s="46">
        <v>8.3</v>
      </c>
      <c r="H10" s="47" t="s">
        <v>73</v>
      </c>
      <c r="I10" s="14">
        <v>365</v>
      </c>
      <c r="J10" s="14">
        <f t="shared" si="0"/>
        <v>547</v>
      </c>
      <c r="K10" s="48">
        <v>685</v>
      </c>
      <c r="L10" s="48">
        <v>748</v>
      </c>
      <c r="M10" s="48" t="s">
        <v>60</v>
      </c>
      <c r="N10" s="10">
        <f t="shared" si="1"/>
        <v>1.8767123287671232</v>
      </c>
      <c r="O10" s="10">
        <f t="shared" si="2"/>
        <v>2.0493150684931507</v>
      </c>
      <c r="P10" s="11">
        <v>0.2052</v>
      </c>
      <c r="Q10" s="11">
        <v>0.1234</v>
      </c>
    </row>
    <row r="11" spans="1:17" ht="27" customHeight="1">
      <c r="A11" s="49" t="s">
        <v>14</v>
      </c>
      <c r="B11" s="16">
        <v>701</v>
      </c>
      <c r="C11" s="38" t="s">
        <v>34</v>
      </c>
      <c r="D11" s="41">
        <v>41497361</v>
      </c>
      <c r="E11" s="37" t="s">
        <v>20</v>
      </c>
      <c r="F11" s="37" t="s">
        <v>35</v>
      </c>
      <c r="G11" s="46">
        <v>8.3</v>
      </c>
      <c r="H11" s="47" t="s">
        <v>74</v>
      </c>
      <c r="I11" s="14">
        <v>365</v>
      </c>
      <c r="J11" s="14">
        <f t="shared" si="0"/>
        <v>547</v>
      </c>
      <c r="K11" s="48">
        <v>685</v>
      </c>
      <c r="L11" s="48">
        <v>748</v>
      </c>
      <c r="M11" s="48" t="s">
        <v>60</v>
      </c>
      <c r="N11" s="10">
        <f t="shared" si="1"/>
        <v>1.8767123287671232</v>
      </c>
      <c r="O11" s="10">
        <f t="shared" si="2"/>
        <v>2.0493150684931507</v>
      </c>
      <c r="P11" s="11">
        <v>0.1405</v>
      </c>
      <c r="Q11" s="11">
        <v>0.0845</v>
      </c>
    </row>
    <row r="12" spans="1:17" ht="27" customHeight="1">
      <c r="A12" s="49" t="s">
        <v>14</v>
      </c>
      <c r="B12" s="16">
        <v>702</v>
      </c>
      <c r="C12" s="38" t="s">
        <v>36</v>
      </c>
      <c r="D12" s="41">
        <v>41497361</v>
      </c>
      <c r="E12" s="37" t="s">
        <v>35</v>
      </c>
      <c r="F12" s="37" t="s">
        <v>37</v>
      </c>
      <c r="G12" s="46">
        <v>8.3</v>
      </c>
      <c r="H12" s="47" t="s">
        <v>75</v>
      </c>
      <c r="I12" s="14">
        <v>365</v>
      </c>
      <c r="J12" s="14">
        <f t="shared" si="0"/>
        <v>547</v>
      </c>
      <c r="K12" s="48">
        <v>685</v>
      </c>
      <c r="L12" s="48">
        <v>748</v>
      </c>
      <c r="M12" s="48" t="s">
        <v>60</v>
      </c>
      <c r="N12" s="10">
        <f t="shared" si="1"/>
        <v>1.8767123287671232</v>
      </c>
      <c r="O12" s="10">
        <f t="shared" si="2"/>
        <v>2.0493150684931507</v>
      </c>
      <c r="P12" s="11">
        <v>0.1405</v>
      </c>
      <c r="Q12" s="11">
        <v>0.0845</v>
      </c>
    </row>
    <row r="13" spans="1:17" ht="27" customHeight="1">
      <c r="A13" s="49" t="s">
        <v>38</v>
      </c>
      <c r="B13" s="16">
        <v>801</v>
      </c>
      <c r="C13" s="38" t="s">
        <v>34</v>
      </c>
      <c r="D13" s="41">
        <v>41497361</v>
      </c>
      <c r="E13" s="37" t="s">
        <v>20</v>
      </c>
      <c r="F13" s="37" t="s">
        <v>39</v>
      </c>
      <c r="G13" s="46">
        <v>8.3</v>
      </c>
      <c r="H13" s="47" t="s">
        <v>76</v>
      </c>
      <c r="I13" s="14">
        <v>365</v>
      </c>
      <c r="J13" s="14">
        <f t="shared" si="0"/>
        <v>547</v>
      </c>
      <c r="K13" s="48">
        <v>685</v>
      </c>
      <c r="L13" s="48">
        <v>748</v>
      </c>
      <c r="M13" s="48" t="s">
        <v>60</v>
      </c>
      <c r="N13" s="10">
        <f t="shared" si="1"/>
        <v>1.8767123287671232</v>
      </c>
      <c r="O13" s="10">
        <f t="shared" si="2"/>
        <v>2.0493150684931507</v>
      </c>
      <c r="P13" s="42">
        <v>0.2052</v>
      </c>
      <c r="Q13" s="11">
        <v>0.1234</v>
      </c>
    </row>
    <row r="14" spans="1:17" ht="27" customHeight="1">
      <c r="A14" s="49" t="s">
        <v>15</v>
      </c>
      <c r="B14" s="16">
        <v>801</v>
      </c>
      <c r="C14" s="38">
        <v>40840</v>
      </c>
      <c r="D14" s="41">
        <v>41497361</v>
      </c>
      <c r="E14" s="37" t="s">
        <v>20</v>
      </c>
      <c r="F14" s="37" t="s">
        <v>35</v>
      </c>
      <c r="G14" s="46">
        <v>8.3</v>
      </c>
      <c r="H14" s="47" t="s">
        <v>74</v>
      </c>
      <c r="I14" s="14">
        <v>365</v>
      </c>
      <c r="J14" s="14">
        <f t="shared" si="0"/>
        <v>547</v>
      </c>
      <c r="K14" s="48">
        <v>685</v>
      </c>
      <c r="L14" s="48">
        <v>748</v>
      </c>
      <c r="M14" s="48" t="s">
        <v>60</v>
      </c>
      <c r="N14" s="10">
        <f t="shared" si="1"/>
        <v>1.8767123287671232</v>
      </c>
      <c r="O14" s="10">
        <f t="shared" si="2"/>
        <v>2.0493150684931507</v>
      </c>
      <c r="P14" s="42">
        <v>0.1405</v>
      </c>
      <c r="Q14" s="11">
        <v>0.0845</v>
      </c>
    </row>
    <row r="15" spans="1:17" ht="27" customHeight="1">
      <c r="A15" s="49" t="s">
        <v>15</v>
      </c>
      <c r="B15" s="16">
        <v>801.5</v>
      </c>
      <c r="C15" s="40">
        <v>40840</v>
      </c>
      <c r="D15" s="43">
        <v>41497361</v>
      </c>
      <c r="E15" s="37" t="s">
        <v>35</v>
      </c>
      <c r="F15" s="37" t="s">
        <v>40</v>
      </c>
      <c r="G15" s="46">
        <v>8.3</v>
      </c>
      <c r="H15" s="47" t="s">
        <v>77</v>
      </c>
      <c r="I15" s="14">
        <v>365</v>
      </c>
      <c r="J15" s="14">
        <f t="shared" si="0"/>
        <v>547</v>
      </c>
      <c r="K15" s="48">
        <v>685</v>
      </c>
      <c r="L15" s="48">
        <v>748</v>
      </c>
      <c r="M15" s="48" t="s">
        <v>60</v>
      </c>
      <c r="N15" s="10">
        <f t="shared" si="1"/>
        <v>1.8767123287671232</v>
      </c>
      <c r="O15" s="10">
        <f t="shared" si="2"/>
        <v>2.0493150684931507</v>
      </c>
      <c r="P15" s="44">
        <v>0.1405</v>
      </c>
      <c r="Q15" s="44">
        <v>0.0845</v>
      </c>
    </row>
    <row r="16" spans="1:17" ht="27" customHeight="1">
      <c r="A16" s="49" t="s">
        <v>15</v>
      </c>
      <c r="B16" s="13">
        <v>801.5</v>
      </c>
      <c r="C16" s="38">
        <v>40838</v>
      </c>
      <c r="D16" s="41">
        <v>41497361</v>
      </c>
      <c r="E16" s="37" t="s">
        <v>40</v>
      </c>
      <c r="F16" s="37" t="s">
        <v>41</v>
      </c>
      <c r="G16" s="46">
        <v>1</v>
      </c>
      <c r="H16" s="47" t="s">
        <v>78</v>
      </c>
      <c r="I16" s="14">
        <v>365</v>
      </c>
      <c r="J16" s="14">
        <f t="shared" si="0"/>
        <v>547</v>
      </c>
      <c r="K16" s="48">
        <v>637</v>
      </c>
      <c r="L16" s="48">
        <v>705</v>
      </c>
      <c r="M16" s="48" t="s">
        <v>60</v>
      </c>
      <c r="N16" s="10">
        <f t="shared" si="1"/>
        <v>1.7452054794520548</v>
      </c>
      <c r="O16" s="10">
        <f t="shared" si="2"/>
        <v>1.9315068493150684</v>
      </c>
      <c r="P16" s="11">
        <v>0.1475</v>
      </c>
      <c r="Q16" s="42">
        <v>0.0845</v>
      </c>
    </row>
    <row r="17" spans="1:17" ht="27" customHeight="1">
      <c r="A17" s="49" t="s">
        <v>15</v>
      </c>
      <c r="B17" s="16">
        <v>802</v>
      </c>
      <c r="C17" s="38">
        <v>40839</v>
      </c>
      <c r="D17" s="41">
        <v>41497361</v>
      </c>
      <c r="E17" s="37" t="s">
        <v>41</v>
      </c>
      <c r="F17" s="37" t="s">
        <v>42</v>
      </c>
      <c r="G17" s="46">
        <v>1</v>
      </c>
      <c r="H17" s="47" t="s">
        <v>79</v>
      </c>
      <c r="I17" s="14">
        <v>365</v>
      </c>
      <c r="J17" s="14">
        <f t="shared" si="0"/>
        <v>547</v>
      </c>
      <c r="K17" s="48">
        <v>637</v>
      </c>
      <c r="L17" s="48">
        <v>705</v>
      </c>
      <c r="M17" s="48" t="s">
        <v>60</v>
      </c>
      <c r="N17" s="10">
        <f t="shared" si="1"/>
        <v>1.7452054794520548</v>
      </c>
      <c r="O17" s="10">
        <f t="shared" si="2"/>
        <v>1.9315068493150684</v>
      </c>
      <c r="P17" s="11">
        <v>0.3207</v>
      </c>
      <c r="Q17" s="42">
        <v>0.1837</v>
      </c>
    </row>
    <row r="18" spans="1:17" ht="27" customHeight="1">
      <c r="A18" s="49" t="s">
        <v>15</v>
      </c>
      <c r="B18" s="13">
        <v>803</v>
      </c>
      <c r="C18" s="40">
        <v>40840</v>
      </c>
      <c r="D18" s="39">
        <v>41497361</v>
      </c>
      <c r="E18" s="37" t="s">
        <v>42</v>
      </c>
      <c r="F18" s="37" t="s">
        <v>43</v>
      </c>
      <c r="G18" s="46">
        <v>1</v>
      </c>
      <c r="H18" s="47" t="s">
        <v>80</v>
      </c>
      <c r="I18" s="14">
        <v>365</v>
      </c>
      <c r="J18" s="14">
        <f t="shared" si="0"/>
        <v>547</v>
      </c>
      <c r="K18" s="48">
        <v>637</v>
      </c>
      <c r="L18" s="48">
        <v>705</v>
      </c>
      <c r="M18" s="48" t="s">
        <v>60</v>
      </c>
      <c r="N18" s="10">
        <f t="shared" si="1"/>
        <v>1.7452054794520548</v>
      </c>
      <c r="O18" s="10">
        <f t="shared" si="2"/>
        <v>1.9315068493150684</v>
      </c>
      <c r="P18" s="11">
        <v>0.2016</v>
      </c>
      <c r="Q18" s="42">
        <v>0.1155</v>
      </c>
    </row>
    <row r="19" spans="1:17" ht="27" customHeight="1">
      <c r="A19" s="49" t="s">
        <v>44</v>
      </c>
      <c r="B19" s="13" t="s">
        <v>28</v>
      </c>
      <c r="C19" s="38">
        <v>40838</v>
      </c>
      <c r="D19" s="39">
        <v>41497361</v>
      </c>
      <c r="E19" s="37" t="s">
        <v>20</v>
      </c>
      <c r="F19" s="37" t="s">
        <v>45</v>
      </c>
      <c r="G19" s="46">
        <v>1</v>
      </c>
      <c r="H19" s="47" t="s">
        <v>81</v>
      </c>
      <c r="I19" s="14">
        <v>365</v>
      </c>
      <c r="J19" s="14">
        <f t="shared" si="0"/>
        <v>547</v>
      </c>
      <c r="K19" s="48">
        <v>637</v>
      </c>
      <c r="L19" s="48">
        <v>705</v>
      </c>
      <c r="M19" s="48" t="s">
        <v>60</v>
      </c>
      <c r="N19" s="10">
        <f t="shared" si="1"/>
        <v>1.7452054794520548</v>
      </c>
      <c r="O19" s="10">
        <f t="shared" si="2"/>
        <v>1.9315068493150684</v>
      </c>
      <c r="P19" s="11">
        <v>0.3865</v>
      </c>
      <c r="Q19" s="42">
        <v>0.2214</v>
      </c>
    </row>
    <row r="20" spans="1:17" ht="27" customHeight="1">
      <c r="A20" s="49" t="s">
        <v>16</v>
      </c>
      <c r="B20" s="13">
        <v>551</v>
      </c>
      <c r="C20" s="38">
        <v>40839</v>
      </c>
      <c r="D20" s="39">
        <v>41497361</v>
      </c>
      <c r="E20" s="37" t="s">
        <v>20</v>
      </c>
      <c r="F20" s="37">
        <v>1.3</v>
      </c>
      <c r="G20" s="46">
        <v>8.3</v>
      </c>
      <c r="H20" s="47" t="s">
        <v>69</v>
      </c>
      <c r="I20" s="14">
        <v>365</v>
      </c>
      <c r="J20" s="14">
        <f aca="true" t="shared" si="3" ref="J20:J27">ROUNDDOWN(1.5*I20,0)</f>
        <v>547</v>
      </c>
      <c r="K20" s="48">
        <v>685</v>
      </c>
      <c r="L20" s="48">
        <v>748</v>
      </c>
      <c r="M20" s="48" t="s">
        <v>60</v>
      </c>
      <c r="N20" s="10">
        <f t="shared" si="1"/>
        <v>1.8767123287671232</v>
      </c>
      <c r="O20" s="10">
        <f t="shared" si="2"/>
        <v>2.0493150684931507</v>
      </c>
      <c r="P20" s="11">
        <v>0.2052</v>
      </c>
      <c r="Q20" s="42">
        <v>0.1234</v>
      </c>
    </row>
    <row r="21" spans="1:17" ht="27" customHeight="1">
      <c r="A21" s="49" t="s">
        <v>17</v>
      </c>
      <c r="B21" s="16">
        <v>601</v>
      </c>
      <c r="C21" s="40">
        <v>32785</v>
      </c>
      <c r="D21" s="39">
        <v>4690798</v>
      </c>
      <c r="E21" s="37" t="s">
        <v>20</v>
      </c>
      <c r="F21" s="37" t="s">
        <v>46</v>
      </c>
      <c r="G21" s="46">
        <v>1.1</v>
      </c>
      <c r="H21" s="47" t="s">
        <v>82</v>
      </c>
      <c r="I21" s="14">
        <v>365</v>
      </c>
      <c r="J21" s="14">
        <f t="shared" si="3"/>
        <v>547</v>
      </c>
      <c r="K21" s="48">
        <v>650</v>
      </c>
      <c r="L21" s="48">
        <v>650</v>
      </c>
      <c r="M21" s="48" t="s">
        <v>59</v>
      </c>
      <c r="N21" s="10">
        <f t="shared" si="1"/>
        <v>1.7808219178082192</v>
      </c>
      <c r="O21" s="10">
        <f t="shared" si="2"/>
        <v>1.7808219178082192</v>
      </c>
      <c r="P21" s="11">
        <v>0.1424</v>
      </c>
      <c r="Q21" s="42">
        <v>0.08</v>
      </c>
    </row>
    <row r="22" spans="1:17" ht="27" customHeight="1">
      <c r="A22" s="49" t="s">
        <v>17</v>
      </c>
      <c r="B22" s="16">
        <v>602</v>
      </c>
      <c r="C22" s="40">
        <v>32785</v>
      </c>
      <c r="D22" s="39">
        <v>4690798</v>
      </c>
      <c r="E22" s="37" t="s">
        <v>46</v>
      </c>
      <c r="F22" s="37" t="s">
        <v>47</v>
      </c>
      <c r="G22" s="46">
        <v>1.1</v>
      </c>
      <c r="H22" s="47" t="s">
        <v>83</v>
      </c>
      <c r="I22" s="14">
        <v>365</v>
      </c>
      <c r="J22" s="14">
        <f t="shared" si="3"/>
        <v>547</v>
      </c>
      <c r="K22" s="48">
        <v>650</v>
      </c>
      <c r="L22" s="48">
        <v>650</v>
      </c>
      <c r="M22" s="48" t="s">
        <v>59</v>
      </c>
      <c r="N22" s="10">
        <f t="shared" si="1"/>
        <v>1.7808219178082192</v>
      </c>
      <c r="O22" s="10">
        <f t="shared" si="2"/>
        <v>1.7808219178082192</v>
      </c>
      <c r="P22" s="11">
        <v>0.2197</v>
      </c>
      <c r="Q22" s="42">
        <v>0.1234</v>
      </c>
    </row>
    <row r="23" spans="1:17" ht="27" customHeight="1">
      <c r="A23" s="49" t="s">
        <v>17</v>
      </c>
      <c r="B23" s="16">
        <v>602</v>
      </c>
      <c r="C23" s="40">
        <v>32834</v>
      </c>
      <c r="D23" s="39">
        <v>4690798</v>
      </c>
      <c r="E23" s="37" t="s">
        <v>47</v>
      </c>
      <c r="F23" s="37" t="s">
        <v>48</v>
      </c>
      <c r="G23" s="46">
        <v>1.3</v>
      </c>
      <c r="H23" s="47" t="s">
        <v>84</v>
      </c>
      <c r="I23" s="14">
        <v>365</v>
      </c>
      <c r="J23" s="14">
        <f t="shared" si="3"/>
        <v>547</v>
      </c>
      <c r="K23" s="48">
        <v>725</v>
      </c>
      <c r="L23" s="48">
        <v>725</v>
      </c>
      <c r="M23" s="48" t="s">
        <v>59</v>
      </c>
      <c r="N23" s="10">
        <f t="shared" si="1"/>
        <v>1.9863013698630136</v>
      </c>
      <c r="O23" s="10">
        <f t="shared" si="2"/>
        <v>1.9863013698630136</v>
      </c>
      <c r="P23" s="11">
        <v>0.2451</v>
      </c>
      <c r="Q23" s="42">
        <v>0.1234</v>
      </c>
    </row>
    <row r="24" spans="1:17" ht="27" customHeight="1">
      <c r="A24" s="49" t="s">
        <v>18</v>
      </c>
      <c r="B24" s="13">
        <v>701</v>
      </c>
      <c r="C24" s="38">
        <v>32065</v>
      </c>
      <c r="D24" s="39">
        <v>1947977</v>
      </c>
      <c r="E24" s="37" t="s">
        <v>20</v>
      </c>
      <c r="F24" s="37" t="s">
        <v>49</v>
      </c>
      <c r="G24" s="46">
        <v>8.2</v>
      </c>
      <c r="H24" s="47" t="s">
        <v>85</v>
      </c>
      <c r="I24" s="14">
        <v>365</v>
      </c>
      <c r="J24" s="14">
        <f t="shared" si="3"/>
        <v>547</v>
      </c>
      <c r="K24" s="48">
        <v>1240</v>
      </c>
      <c r="L24" s="48">
        <v>1240</v>
      </c>
      <c r="M24" s="48" t="s">
        <v>59</v>
      </c>
      <c r="N24" s="10">
        <f t="shared" si="1"/>
        <v>3.3972602739726026</v>
      </c>
      <c r="O24" s="10">
        <f t="shared" si="2"/>
        <v>3.3972602739726026</v>
      </c>
      <c r="P24" s="11">
        <v>0.7949</v>
      </c>
      <c r="Q24" s="42">
        <v>0.234</v>
      </c>
    </row>
    <row r="25" spans="1:17" ht="27" customHeight="1">
      <c r="A25" s="49" t="s">
        <v>18</v>
      </c>
      <c r="B25" s="16">
        <v>702</v>
      </c>
      <c r="C25" s="40">
        <v>32065</v>
      </c>
      <c r="D25" s="39">
        <v>1947977</v>
      </c>
      <c r="E25" s="37" t="s">
        <v>49</v>
      </c>
      <c r="F25" s="37" t="s">
        <v>50</v>
      </c>
      <c r="G25" s="46">
        <v>8.2</v>
      </c>
      <c r="H25" s="47" t="s">
        <v>86</v>
      </c>
      <c r="I25" s="14">
        <v>365</v>
      </c>
      <c r="J25" s="14">
        <f t="shared" si="3"/>
        <v>547</v>
      </c>
      <c r="K25" s="48">
        <v>1240</v>
      </c>
      <c r="L25" s="48">
        <v>1240</v>
      </c>
      <c r="M25" s="48" t="s">
        <v>59</v>
      </c>
      <c r="N25" s="10">
        <f t="shared" si="1"/>
        <v>3.3972602739726026</v>
      </c>
      <c r="O25" s="10">
        <f t="shared" si="2"/>
        <v>3.3972602739726026</v>
      </c>
      <c r="P25" s="11">
        <v>0.7949</v>
      </c>
      <c r="Q25" s="42">
        <v>0.234</v>
      </c>
    </row>
    <row r="26" spans="1:17" ht="27" customHeight="1">
      <c r="A26" s="49" t="s">
        <v>19</v>
      </c>
      <c r="B26" s="16">
        <v>101</v>
      </c>
      <c r="C26" s="40">
        <v>32785</v>
      </c>
      <c r="D26" s="39">
        <v>4690798</v>
      </c>
      <c r="E26" s="37" t="s">
        <v>20</v>
      </c>
      <c r="F26" s="37" t="s">
        <v>51</v>
      </c>
      <c r="G26" s="46">
        <v>1.1</v>
      </c>
      <c r="H26" s="47" t="s">
        <v>87</v>
      </c>
      <c r="I26" s="14">
        <v>365</v>
      </c>
      <c r="J26" s="14">
        <f t="shared" si="3"/>
        <v>547</v>
      </c>
      <c r="K26" s="48">
        <v>650</v>
      </c>
      <c r="L26" s="48">
        <v>650</v>
      </c>
      <c r="M26" s="48" t="s">
        <v>59</v>
      </c>
      <c r="N26" s="10">
        <f t="shared" si="1"/>
        <v>1.7808219178082192</v>
      </c>
      <c r="O26" s="10">
        <f t="shared" si="2"/>
        <v>1.7808219178082192</v>
      </c>
      <c r="P26" s="11">
        <v>0.1602</v>
      </c>
      <c r="Q26" s="42">
        <v>0.0899</v>
      </c>
    </row>
    <row r="27" spans="1:17" ht="27" customHeight="1">
      <c r="A27" s="49" t="s">
        <v>19</v>
      </c>
      <c r="B27" s="16">
        <v>102</v>
      </c>
      <c r="C27" s="40">
        <v>32785</v>
      </c>
      <c r="D27" s="39">
        <v>4690798</v>
      </c>
      <c r="E27" s="37" t="s">
        <v>51</v>
      </c>
      <c r="F27" s="37" t="s">
        <v>52</v>
      </c>
      <c r="G27" s="46">
        <v>1.1</v>
      </c>
      <c r="H27" s="47" t="s">
        <v>88</v>
      </c>
      <c r="I27" s="14">
        <v>365</v>
      </c>
      <c r="J27" s="14">
        <f t="shared" si="3"/>
        <v>547</v>
      </c>
      <c r="K27" s="48">
        <v>650</v>
      </c>
      <c r="L27" s="48">
        <v>650</v>
      </c>
      <c r="M27" s="48" t="s">
        <v>59</v>
      </c>
      <c r="N27" s="10">
        <f t="shared" si="1"/>
        <v>1.7808219178082192</v>
      </c>
      <c r="O27" s="10">
        <f t="shared" si="2"/>
        <v>1.7808219178082192</v>
      </c>
      <c r="P27" s="11">
        <v>0.2487</v>
      </c>
      <c r="Q27" s="42">
        <v>0.1397</v>
      </c>
    </row>
    <row r="28" spans="1:17" ht="27" customHeight="1">
      <c r="A28" s="49" t="s">
        <v>19</v>
      </c>
      <c r="B28" s="13">
        <v>102</v>
      </c>
      <c r="C28" s="38">
        <v>32819</v>
      </c>
      <c r="D28" s="39">
        <v>4690798</v>
      </c>
      <c r="E28" s="37" t="s">
        <v>52</v>
      </c>
      <c r="F28" s="37" t="s">
        <v>53</v>
      </c>
      <c r="G28" s="46">
        <v>1.4</v>
      </c>
      <c r="H28" s="47" t="s">
        <v>89</v>
      </c>
      <c r="I28" s="14">
        <v>365</v>
      </c>
      <c r="J28" s="14">
        <f t="shared" si="0"/>
        <v>547</v>
      </c>
      <c r="K28" s="48">
        <v>610</v>
      </c>
      <c r="L28" s="48">
        <v>610</v>
      </c>
      <c r="M28" s="48" t="s">
        <v>59</v>
      </c>
      <c r="N28" s="10">
        <f t="shared" si="1"/>
        <v>1.6712328767123288</v>
      </c>
      <c r="O28" s="10">
        <f t="shared" si="2"/>
        <v>1.6712328767123288</v>
      </c>
      <c r="P28" s="11">
        <v>0.2334</v>
      </c>
      <c r="Q28" s="42">
        <v>0.1397</v>
      </c>
    </row>
    <row r="29" spans="1:17" ht="12.75">
      <c r="A29" s="29"/>
      <c r="B29" s="17"/>
      <c r="C29" s="18"/>
      <c r="D29" s="19"/>
      <c r="E29" s="20"/>
      <c r="F29" s="20"/>
      <c r="G29" s="22"/>
      <c r="H29" s="23"/>
      <c r="I29" s="21"/>
      <c r="J29" s="21"/>
      <c r="K29" s="24"/>
      <c r="L29" s="24"/>
      <c r="M29" s="24"/>
      <c r="N29" s="25"/>
      <c r="O29" s="25"/>
      <c r="P29" s="26"/>
      <c r="Q29" s="27"/>
    </row>
    <row r="30" spans="1:4" ht="14.25">
      <c r="A30" s="54" t="s">
        <v>57</v>
      </c>
      <c r="B30" s="54"/>
      <c r="C30" s="54"/>
      <c r="D30" s="54"/>
    </row>
    <row r="31" spans="1:4" ht="14.25">
      <c r="A31" s="55" t="s">
        <v>58</v>
      </c>
      <c r="B31" s="55"/>
      <c r="C31" s="55"/>
      <c r="D31" s="55"/>
    </row>
  </sheetData>
  <sheetProtection/>
  <autoFilter ref="A2:Q28"/>
  <mergeCells count="1">
    <mergeCell ref="A1:Q1"/>
  </mergeCells>
  <dataValidations count="4">
    <dataValidation type="decimal" allowBlank="1" showInputMessage="1" showErrorMessage="1" promptTitle="Pressure adjusted for Elevation" prompt="Lowest measured test pressure adjusted for elevation differences to the maximum elevation that was tested.  This is the lowest pressure that the pipeline was tested." sqref="K29:L29">
      <formula1>100</formula1>
      <formula2>5000</formula2>
    </dataValidation>
    <dataValidation type="decimal" allowBlank="1" showInputMessage="1" showErrorMessage="1" sqref="G29">
      <formula1>0.5</formula1>
      <formula2>40</formula2>
    </dataValidation>
    <dataValidation type="date" allowBlank="1" showInputMessage="1" showErrorMessage="1" sqref="C29">
      <formula1>367</formula1>
      <formula2>47847</formula2>
    </dataValidation>
    <dataValidation type="decimal" allowBlank="1" showInputMessage="1" showErrorMessage="1" promptTitle="Station &gt; 0" sqref="F29 E29">
      <formula1>0</formula1>
      <formula2>9999999999999990</formula2>
    </dataValidation>
  </dataValidations>
  <printOptions horizontalCentered="1"/>
  <pageMargins left="0.7" right="0.7" top="0.75" bottom="0.75" header="0.3" footer="0.3"/>
  <pageSetup fitToHeight="4" fitToWidth="1" horizontalDpi="600" verticalDpi="600" orientation="landscape" paperSize="3" scale="52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KDSD</dc:creator>
  <cp:keywords/>
  <dc:description/>
  <cp:lastModifiedBy>NLV1</cp:lastModifiedBy>
  <cp:lastPrinted>2011-10-28T05:16:39Z</cp:lastPrinted>
  <dcterms:created xsi:type="dcterms:W3CDTF">2011-10-19T01:58:58Z</dcterms:created>
  <dcterms:modified xsi:type="dcterms:W3CDTF">2011-11-08T18:29:52Z</dcterms:modified>
  <cp:category/>
  <cp:version/>
  <cp:contentType/>
  <cp:contentStatus/>
</cp:coreProperties>
</file>