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5990" windowHeight="25335" activeTab="8"/>
  </bookViews>
  <sheets>
    <sheet name="Table A1" sheetId="6" r:id="rId1"/>
    <sheet name="Table 1" sheetId="1" r:id="rId2"/>
    <sheet name="Table 2" sheetId="13" r:id="rId3"/>
    <sheet name="Table A2" sheetId="7" r:id="rId4"/>
    <sheet name="Table 3" sheetId="14" r:id="rId5"/>
    <sheet name="Table A3" sheetId="8" r:id="rId6"/>
    <sheet name="Table 4" sheetId="15" r:id="rId7"/>
    <sheet name="Table A4" sheetId="9" r:id="rId8"/>
    <sheet name="Table 5" sheetId="16" r:id="rId9"/>
    <sheet name="Table A5" sheetId="10" r:id="rId10"/>
    <sheet name="Figure 2" sheetId="12" r:id="rId11"/>
    <sheet name="CS change" sheetId="11" r:id="rId12"/>
    <sheet name="Figure1" sheetId="19" r:id="rId13"/>
    <sheet name="BaselineTariffs" sheetId="17" r:id="rId14"/>
  </sheets>
  <calcPr calcId="145621"/>
  <oleSize ref="A1:M25"/>
</workbook>
</file>

<file path=xl/sharedStrings.xml><?xml version="1.0" encoding="utf-8"?>
<sst xmlns="http://schemas.openxmlformats.org/spreadsheetml/2006/main" count="692" uniqueCount="142">
  <si>
    <t>Fixed</t>
  </si>
  <si>
    <t>Tier 1</t>
  </si>
  <si>
    <t>Tier 2</t>
  </si>
  <si>
    <t>Tier 3</t>
  </si>
  <si>
    <t>Tier 4</t>
  </si>
  <si>
    <t>Tier 5</t>
  </si>
  <si>
    <t>IBP</t>
  </si>
  <si>
    <t>Flat rate</t>
  </si>
  <si>
    <t>IBP + FC</t>
  </si>
  <si>
    <t>Standard Tariff</t>
  </si>
  <si>
    <t>CARE Tariff</t>
  </si>
  <si>
    <t>Southern California Edison</t>
  </si>
  <si>
    <t>San Diego Gas &amp; Electric</t>
  </si>
  <si>
    <t>Pacific Gas &amp; Electric</t>
  </si>
  <si>
    <t>Summer</t>
  </si>
  <si>
    <t>Baseline</t>
  </si>
  <si>
    <t>Share</t>
  </si>
  <si>
    <t>% chg</t>
  </si>
  <si>
    <t>Region</t>
  </si>
  <si>
    <t>Quantity</t>
  </si>
  <si>
    <t>Use</t>
  </si>
  <si>
    <t>of total</t>
  </si>
  <si>
    <t>CARE</t>
  </si>
  <si>
    <t>P</t>
  </si>
  <si>
    <t>Q</t>
  </si>
  <si>
    <t>R</t>
  </si>
  <si>
    <t>S</t>
  </si>
  <si>
    <t>T</t>
  </si>
  <si>
    <t>V</t>
  </si>
  <si>
    <t>W</t>
  </si>
  <si>
    <t>X</t>
  </si>
  <si>
    <t>Y</t>
  </si>
  <si>
    <t>Z</t>
  </si>
  <si>
    <t>Share of Revenue from 13,14,15,17</t>
  </si>
  <si>
    <t>Share of Revenue from P,R,S,V,W,Y</t>
  </si>
  <si>
    <t>Avg</t>
  </si>
  <si>
    <t>Daily</t>
  </si>
  <si>
    <t>Average</t>
  </si>
  <si>
    <t>Bill</t>
  </si>
  <si>
    <t>Annual</t>
  </si>
  <si>
    <t>usage</t>
  </si>
  <si>
    <t>residential</t>
  </si>
  <si>
    <t>from IBP</t>
  </si>
  <si>
    <t>to IBP+FC</t>
  </si>
  <si>
    <t xml:space="preserve">% of </t>
  </si>
  <si>
    <t>usage on</t>
  </si>
  <si>
    <t>tier 1</t>
  </si>
  <si>
    <t>tier 2</t>
  </si>
  <si>
    <t>tier 3</t>
  </si>
  <si>
    <t>tier 4</t>
  </si>
  <si>
    <t>tier 5</t>
  </si>
  <si>
    <t xml:space="preserve">Share of </t>
  </si>
  <si>
    <t>Total</t>
  </si>
  <si>
    <t>Residential</t>
  </si>
  <si>
    <t>Usage</t>
  </si>
  <si>
    <t>HIDE</t>
  </si>
  <si>
    <t>Income</t>
  </si>
  <si>
    <t>Bracket</t>
  </si>
  <si>
    <t>$0-$20k</t>
  </si>
  <si>
    <t>$20k-$40k</t>
  </si>
  <si>
    <t>$40k-$60k</t>
  </si>
  <si>
    <t>$60k-$100k</t>
  </si>
  <si>
    <t>over $100k</t>
  </si>
  <si>
    <t>with IBP</t>
  </si>
  <si>
    <t>flat rate</t>
  </si>
  <si>
    <t>IBP+FC</t>
  </si>
  <si>
    <t>to flat</t>
  </si>
  <si>
    <t>Households</t>
  </si>
  <si>
    <t xml:space="preserve">Income </t>
  </si>
  <si>
    <t>[42,53]</t>
  </si>
  <si>
    <t>[12,23]</t>
  </si>
  <si>
    <t>[21,36]</t>
  </si>
  <si>
    <t>[-8,-3]</t>
  </si>
  <si>
    <t>[12,19]</t>
  </si>
  <si>
    <t>[-85,-49]</t>
  </si>
  <si>
    <t>[0,1]</t>
  </si>
  <si>
    <t>[-228,-183]</t>
  </si>
  <si>
    <t>[-60,-40]</t>
  </si>
  <si>
    <t>[-92,-87]</t>
  </si>
  <si>
    <t xml:space="preserve"> conf</t>
  </si>
  <si>
    <t xml:space="preserve"> interval</t>
  </si>
  <si>
    <t xml:space="preserve"> 95%</t>
  </si>
  <si>
    <t>[34,47]</t>
  </si>
  <si>
    <t>[8,15]</t>
  </si>
  <si>
    <t>[13,23]</t>
  </si>
  <si>
    <t>[-5,-3]</t>
  </si>
  <si>
    <t>[6,10]</t>
  </si>
  <si>
    <t>[-52,-28]</t>
  </si>
  <si>
    <t>[1,1]</t>
  </si>
  <si>
    <t>[-144,-106]</t>
  </si>
  <si>
    <t>[-36,-24]</t>
  </si>
  <si>
    <t>[-130,-100]</t>
  </si>
  <si>
    <t>[50,58]</t>
  </si>
  <si>
    <t>[19,49]</t>
  </si>
  <si>
    <t>[28,54]</t>
  </si>
  <si>
    <t>[-29,-8]</t>
  </si>
  <si>
    <t>[12,39]</t>
  </si>
  <si>
    <t>[-206,-91]</t>
  </si>
  <si>
    <t>[-2,1]</t>
  </si>
  <si>
    <t>[-399,-257]</t>
  </si>
  <si>
    <t>[-107,-53]</t>
  </si>
  <si>
    <t>[-408,-281]</t>
  </si>
  <si>
    <t>Coastal</t>
  </si>
  <si>
    <t>Desert</t>
  </si>
  <si>
    <t>Mountain</t>
  </si>
  <si>
    <t>Inland</t>
  </si>
  <si>
    <t>households</t>
  </si>
  <si>
    <t>Rev shr</t>
  </si>
  <si>
    <t>flat</t>
  </si>
  <si>
    <t>IBP+PC</t>
  </si>
  <si>
    <t>Share of Revenue from Inland/Mountain/Desert</t>
  </si>
  <si>
    <t>Flat</t>
  </si>
  <si>
    <t>IBP-avg</t>
  </si>
  <si>
    <t>dCSe0</t>
  </si>
  <si>
    <t>newQ</t>
  </si>
  <si>
    <t>elas</t>
  </si>
  <si>
    <t>A</t>
  </si>
  <si>
    <t>appxdSC</t>
  </si>
  <si>
    <t>pctgdiff</t>
  </si>
  <si>
    <t>dCSann0</t>
  </si>
  <si>
    <t>dCSann02</t>
  </si>
  <si>
    <t xml:space="preserve">Winter </t>
  </si>
  <si>
    <t>Weighted</t>
  </si>
  <si>
    <t>100%</t>
  </si>
  <si>
    <t>200%</t>
  </si>
  <si>
    <t>300%</t>
  </si>
  <si>
    <t>400%</t>
  </si>
  <si>
    <t>500%</t>
  </si>
  <si>
    <t>0%-100%</t>
  </si>
  <si>
    <t>100%-130%</t>
  </si>
  <si>
    <t>130%-200%</t>
  </si>
  <si>
    <t>200%-300%</t>
  </si>
  <si>
    <t>over 300%</t>
  </si>
  <si>
    <t>percent of baseline</t>
  </si>
  <si>
    <t>Fixed Charge</t>
  </si>
  <si>
    <t>Note: Usage and household shares do not add to 100% -- remainder are on CARE program.</t>
  </si>
  <si>
    <t>See appendix for region maps</t>
  </si>
  <si>
    <t>% change</t>
  </si>
  <si>
    <t>$ change</t>
  </si>
  <si>
    <t xml:space="preserve">  95%</t>
  </si>
  <si>
    <t xml:space="preserve">  interval</t>
  </si>
  <si>
    <t xml:space="preserve">  confidence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</si>
</sst>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"/>
    <numFmt numFmtId="165" formatCode="&quot;$&quot;#,##0.0000"/>
    <numFmt numFmtId="166" formatCode="0.0"/>
    <numFmt numFmtId="167" formatCode="0.0%"/>
    <numFmt numFmtId="168" formatCode="&quot;$&quot;#,##0"/>
    <numFmt numFmtId="169" formatCode="0.000%"/>
    <numFmt numFmtId="170" formatCode="0.0000%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0" fontId="0" fillId="0" borderId="0" xfId="0" applyNumberFormat="1"/>
    <xf numFmtId="4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Border="1"/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70" fontId="0" fillId="0" borderId="0" xfId="0" applyNumberFormat="1"/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9" fontId="0" fillId="0" borderId="0" xfId="0" quotePrefix="1" applyNumberFormat="1" applyAlignment="1">
      <alignment horizontal="left"/>
    </xf>
    <xf numFmtId="0" fontId="2" fillId="0" borderId="0" xfId="0" applyFont="1"/>
    <xf numFmtId="2" fontId="0" fillId="0" borderId="0" xfId="0" applyNumberFormat="1"/>
    <xf numFmtId="0" fontId="0" fillId="0" borderId="0" xfId="0" quotePrefix="1"/>
    <xf numFmtId="9" fontId="0" fillId="0" borderId="0" xfId="0" quotePrefix="1" applyNumberFormat="1"/>
    <xf numFmtId="0" fontId="0" fillId="0" borderId="0" xfId="0" applyFont="1" applyAlignment="1">
      <alignment horizontal="right"/>
    </xf>
    <xf numFmtId="0" fontId="3" fillId="0" borderId="0" xfId="0" applyFont="1"/>
    <xf numFmtId="167" fontId="3" fillId="0" borderId="0" xfId="0" applyNumberFormat="1" applyFont="1"/>
    <xf numFmtId="166" fontId="3" fillId="0" borderId="0" xfId="0" applyNumberFormat="1" applyFont="1"/>
    <xf numFmtId="2" fontId="3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Consumer surplus change with elasticity=0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'CS change'!$A$2:$A$501</c:f>
              <c:strCache>
                <c:ptCount val="500"/>
                <c:pt idx="99">
                  <c:v>100%</c:v>
                </c:pt>
                <c:pt idx="199">
                  <c:v>200%</c:v>
                </c:pt>
                <c:pt idx="299">
                  <c:v>300%</c:v>
                </c:pt>
                <c:pt idx="399">
                  <c:v>400%</c:v>
                </c:pt>
                <c:pt idx="499">
                  <c:v>500%</c:v>
                </c:pt>
              </c:strCache>
            </c:strRef>
          </c:cat>
          <c:val>
            <c:numRef>
              <c:f>'CS change'!$M$2:$M$401</c:f>
              <c:numCache>
                <c:formatCode>"$"#,##0.00</c:formatCode>
                <c:ptCount val="400"/>
                <c:pt idx="0">
                  <c:v>-2.7358739250000004</c:v>
                </c:pt>
                <c:pt idx="1">
                  <c:v>-5.4717478500000007</c:v>
                </c:pt>
                <c:pt idx="2">
                  <c:v>-8.2076217750000016</c:v>
                </c:pt>
                <c:pt idx="3">
                  <c:v>-10.943495700000001</c:v>
                </c:pt>
                <c:pt idx="4">
                  <c:v>-13.679369625000003</c:v>
                </c:pt>
                <c:pt idx="5">
                  <c:v>-16.415243550000003</c:v>
                </c:pt>
                <c:pt idx="6">
                  <c:v>-19.151117475000007</c:v>
                </c:pt>
                <c:pt idx="7">
                  <c:v>-21.886991400000007</c:v>
                </c:pt>
                <c:pt idx="8">
                  <c:v>-24.622865325000003</c:v>
                </c:pt>
                <c:pt idx="9">
                  <c:v>-27.358739250000006</c:v>
                </c:pt>
                <c:pt idx="10">
                  <c:v>-30.094613174999996</c:v>
                </c:pt>
                <c:pt idx="11">
                  <c:v>-32.830487099999999</c:v>
                </c:pt>
                <c:pt idx="12">
                  <c:v>-35.566361024999999</c:v>
                </c:pt>
                <c:pt idx="13">
                  <c:v>-38.302234949999985</c:v>
                </c:pt>
                <c:pt idx="14">
                  <c:v>-41.038108874999992</c:v>
                </c:pt>
                <c:pt idx="15">
                  <c:v>-43.773982799999985</c:v>
                </c:pt>
                <c:pt idx="16">
                  <c:v>-46.509856724999992</c:v>
                </c:pt>
                <c:pt idx="17">
                  <c:v>-49.245730649999999</c:v>
                </c:pt>
                <c:pt idx="18">
                  <c:v>-51.981604574999977</c:v>
                </c:pt>
                <c:pt idx="19">
                  <c:v>-54.71747849999997</c:v>
                </c:pt>
                <c:pt idx="20">
                  <c:v>-57.453352424999977</c:v>
                </c:pt>
                <c:pt idx="21">
                  <c:v>-60.189226349999984</c:v>
                </c:pt>
                <c:pt idx="22">
                  <c:v>-62.925100274999977</c:v>
                </c:pt>
                <c:pt idx="23">
                  <c:v>-65.660974199999984</c:v>
                </c:pt>
                <c:pt idx="24">
                  <c:v>-68.396848124999963</c:v>
                </c:pt>
                <c:pt idx="25">
                  <c:v>-71.13272204999997</c:v>
                </c:pt>
                <c:pt idx="26">
                  <c:v>-73.868595974999948</c:v>
                </c:pt>
                <c:pt idx="27">
                  <c:v>-76.604469899999955</c:v>
                </c:pt>
                <c:pt idx="28">
                  <c:v>-79.340343824999948</c:v>
                </c:pt>
                <c:pt idx="29">
                  <c:v>-82.076217749999941</c:v>
                </c:pt>
                <c:pt idx="30">
                  <c:v>-84.812091674999934</c:v>
                </c:pt>
                <c:pt idx="31">
                  <c:v>-87.547965599999955</c:v>
                </c:pt>
                <c:pt idx="32">
                  <c:v>-90.283839524999948</c:v>
                </c:pt>
                <c:pt idx="33">
                  <c:v>-93.019713449999941</c:v>
                </c:pt>
                <c:pt idx="34">
                  <c:v>-95.755587374999948</c:v>
                </c:pt>
                <c:pt idx="35">
                  <c:v>-98.491461299999941</c:v>
                </c:pt>
                <c:pt idx="36">
                  <c:v>-101.22733522499993</c:v>
                </c:pt>
                <c:pt idx="37">
                  <c:v>-103.96320914999993</c:v>
                </c:pt>
                <c:pt idx="38">
                  <c:v>-106.69908307499992</c:v>
                </c:pt>
                <c:pt idx="39">
                  <c:v>-109.43495699999993</c:v>
                </c:pt>
                <c:pt idx="40">
                  <c:v>-112.17083092499993</c:v>
                </c:pt>
                <c:pt idx="41">
                  <c:v>-114.90670484999993</c:v>
                </c:pt>
                <c:pt idx="42">
                  <c:v>-117.64257877499989</c:v>
                </c:pt>
                <c:pt idx="43">
                  <c:v>-120.37845269999987</c:v>
                </c:pt>
                <c:pt idx="44">
                  <c:v>-123.11432662499989</c:v>
                </c:pt>
                <c:pt idx="45">
                  <c:v>-125.85020054999988</c:v>
                </c:pt>
                <c:pt idx="46">
                  <c:v>-128.58607447499989</c:v>
                </c:pt>
                <c:pt idx="47">
                  <c:v>-131.32194839999985</c:v>
                </c:pt>
                <c:pt idx="48">
                  <c:v>-134.05782232499988</c:v>
                </c:pt>
                <c:pt idx="49">
                  <c:v>-136.79369624999987</c:v>
                </c:pt>
                <c:pt idx="50">
                  <c:v>-139.52957017499989</c:v>
                </c:pt>
                <c:pt idx="51">
                  <c:v>-142.26544409999988</c:v>
                </c:pt>
                <c:pt idx="52">
                  <c:v>-145.00131802499985</c:v>
                </c:pt>
                <c:pt idx="53">
                  <c:v>-147.73719194999987</c:v>
                </c:pt>
                <c:pt idx="54">
                  <c:v>-150.47306587499986</c:v>
                </c:pt>
                <c:pt idx="55">
                  <c:v>-153.20893979999985</c:v>
                </c:pt>
                <c:pt idx="56">
                  <c:v>-155.94481372499985</c:v>
                </c:pt>
                <c:pt idx="57">
                  <c:v>-158.68068764999987</c:v>
                </c:pt>
                <c:pt idx="58">
                  <c:v>-161.41656157499986</c:v>
                </c:pt>
                <c:pt idx="59">
                  <c:v>-164.15243549999985</c:v>
                </c:pt>
                <c:pt idx="60">
                  <c:v>-166.88830942499982</c:v>
                </c:pt>
                <c:pt idx="61">
                  <c:v>-169.62418334999984</c:v>
                </c:pt>
                <c:pt idx="62">
                  <c:v>-172.36005727499986</c:v>
                </c:pt>
                <c:pt idx="63">
                  <c:v>-175.09593119999982</c:v>
                </c:pt>
                <c:pt idx="64">
                  <c:v>-177.83180512499985</c:v>
                </c:pt>
                <c:pt idx="65">
                  <c:v>-180.56767904999981</c:v>
                </c:pt>
                <c:pt idx="66">
                  <c:v>-183.30355297499983</c:v>
                </c:pt>
                <c:pt idx="67">
                  <c:v>-186.03942689999982</c:v>
                </c:pt>
                <c:pt idx="68">
                  <c:v>-188.77530082499982</c:v>
                </c:pt>
                <c:pt idx="69">
                  <c:v>-191.5111747499999</c:v>
                </c:pt>
                <c:pt idx="70">
                  <c:v>-194.24704867499986</c:v>
                </c:pt>
                <c:pt idx="71">
                  <c:v>-196.98292259999988</c:v>
                </c:pt>
                <c:pt idx="72">
                  <c:v>-199.7187965249999</c:v>
                </c:pt>
                <c:pt idx="73">
                  <c:v>-202.45467044999987</c:v>
                </c:pt>
                <c:pt idx="74">
                  <c:v>-205.19054437499989</c:v>
                </c:pt>
                <c:pt idx="75">
                  <c:v>-207.92641829999985</c:v>
                </c:pt>
                <c:pt idx="76">
                  <c:v>-210.66229222499987</c:v>
                </c:pt>
                <c:pt idx="77">
                  <c:v>-213.39816614999984</c:v>
                </c:pt>
                <c:pt idx="78">
                  <c:v>-216.13404007499986</c:v>
                </c:pt>
                <c:pt idx="79">
                  <c:v>-218.86991399999985</c:v>
                </c:pt>
                <c:pt idx="80">
                  <c:v>-221.60578792499985</c:v>
                </c:pt>
                <c:pt idx="81">
                  <c:v>-224.34166184999987</c:v>
                </c:pt>
                <c:pt idx="82">
                  <c:v>-227.07753577499986</c:v>
                </c:pt>
                <c:pt idx="83">
                  <c:v>-229.81340969999985</c:v>
                </c:pt>
                <c:pt idx="84">
                  <c:v>-232.54928362499987</c:v>
                </c:pt>
                <c:pt idx="85">
                  <c:v>-235.28515754999978</c:v>
                </c:pt>
                <c:pt idx="86">
                  <c:v>-238.02103147499977</c:v>
                </c:pt>
                <c:pt idx="87">
                  <c:v>-240.75690539999974</c:v>
                </c:pt>
                <c:pt idx="88">
                  <c:v>-243.49277932499979</c:v>
                </c:pt>
                <c:pt idx="89">
                  <c:v>-246.22865324999978</c:v>
                </c:pt>
                <c:pt idx="90">
                  <c:v>-248.96452717499977</c:v>
                </c:pt>
                <c:pt idx="91">
                  <c:v>-251.70040109999977</c:v>
                </c:pt>
                <c:pt idx="92">
                  <c:v>-254.43627502499979</c:v>
                </c:pt>
                <c:pt idx="93">
                  <c:v>-257.17214894999978</c:v>
                </c:pt>
                <c:pt idx="94">
                  <c:v>-259.90802287499974</c:v>
                </c:pt>
                <c:pt idx="95">
                  <c:v>-262.64389679999971</c:v>
                </c:pt>
                <c:pt idx="96">
                  <c:v>-265.37977072499973</c:v>
                </c:pt>
                <c:pt idx="97">
                  <c:v>-268.11564464999975</c:v>
                </c:pt>
                <c:pt idx="98">
                  <c:v>-270.85151857499977</c:v>
                </c:pt>
                <c:pt idx="99">
                  <c:v>-273.58739249999974</c:v>
                </c:pt>
                <c:pt idx="100">
                  <c:v>-275.4691664249998</c:v>
                </c:pt>
                <c:pt idx="101">
                  <c:v>-277.35094034999992</c:v>
                </c:pt>
                <c:pt idx="102">
                  <c:v>-279.23271427499992</c:v>
                </c:pt>
                <c:pt idx="103">
                  <c:v>-281.11448819999998</c:v>
                </c:pt>
                <c:pt idx="104">
                  <c:v>-282.99626212499999</c:v>
                </c:pt>
                <c:pt idx="105">
                  <c:v>-284.87803604999999</c:v>
                </c:pt>
                <c:pt idx="106">
                  <c:v>-286.75980997500005</c:v>
                </c:pt>
                <c:pt idx="107">
                  <c:v>-288.64158390000011</c:v>
                </c:pt>
                <c:pt idx="108">
                  <c:v>-290.52335782500018</c:v>
                </c:pt>
                <c:pt idx="109">
                  <c:v>-292.40513175000024</c:v>
                </c:pt>
                <c:pt idx="110">
                  <c:v>-294.28690567500024</c:v>
                </c:pt>
                <c:pt idx="111">
                  <c:v>-296.1686796000003</c:v>
                </c:pt>
                <c:pt idx="112">
                  <c:v>-298.05045352500031</c:v>
                </c:pt>
                <c:pt idx="113">
                  <c:v>-299.93222745000037</c:v>
                </c:pt>
                <c:pt idx="114">
                  <c:v>-301.81400137500043</c:v>
                </c:pt>
                <c:pt idx="115">
                  <c:v>-303.69577530000038</c:v>
                </c:pt>
                <c:pt idx="116">
                  <c:v>-305.5775492250005</c:v>
                </c:pt>
                <c:pt idx="117">
                  <c:v>-307.4593231500005</c:v>
                </c:pt>
                <c:pt idx="118">
                  <c:v>-309.3410970750005</c:v>
                </c:pt>
                <c:pt idx="119">
                  <c:v>-311.22287100000057</c:v>
                </c:pt>
                <c:pt idx="120">
                  <c:v>-313.10464492500063</c:v>
                </c:pt>
                <c:pt idx="121">
                  <c:v>-314.98641885000075</c:v>
                </c:pt>
                <c:pt idx="122">
                  <c:v>-316.86819277500075</c:v>
                </c:pt>
                <c:pt idx="123">
                  <c:v>-318.74996670000075</c:v>
                </c:pt>
                <c:pt idx="124">
                  <c:v>-320.63174062500087</c:v>
                </c:pt>
                <c:pt idx="125">
                  <c:v>-322.51351455000093</c:v>
                </c:pt>
                <c:pt idx="126">
                  <c:v>-324.39528847500094</c:v>
                </c:pt>
                <c:pt idx="127">
                  <c:v>-326.277062400001</c:v>
                </c:pt>
                <c:pt idx="128">
                  <c:v>-328.15883632500095</c:v>
                </c:pt>
                <c:pt idx="129">
                  <c:v>-330.04061025000095</c:v>
                </c:pt>
                <c:pt idx="130">
                  <c:v>-327.10985917500102</c:v>
                </c:pt>
                <c:pt idx="131">
                  <c:v>-324.17910810000103</c:v>
                </c:pt>
                <c:pt idx="132">
                  <c:v>-321.24835702500093</c:v>
                </c:pt>
                <c:pt idx="133">
                  <c:v>-318.317605950001</c:v>
                </c:pt>
                <c:pt idx="134">
                  <c:v>-315.38685487500101</c:v>
                </c:pt>
                <c:pt idx="135">
                  <c:v>-312.45610380000102</c:v>
                </c:pt>
                <c:pt idx="136">
                  <c:v>-309.52535272500097</c:v>
                </c:pt>
                <c:pt idx="137">
                  <c:v>-306.59460165000098</c:v>
                </c:pt>
                <c:pt idx="138">
                  <c:v>-303.66385057500088</c:v>
                </c:pt>
                <c:pt idx="139">
                  <c:v>-300.73309950000095</c:v>
                </c:pt>
                <c:pt idx="140">
                  <c:v>-297.8023484250009</c:v>
                </c:pt>
                <c:pt idx="141">
                  <c:v>-294.87159735000085</c:v>
                </c:pt>
                <c:pt idx="142">
                  <c:v>-291.94084627500087</c:v>
                </c:pt>
                <c:pt idx="143">
                  <c:v>-289.01009520000082</c:v>
                </c:pt>
                <c:pt idx="144">
                  <c:v>-286.07934412500083</c:v>
                </c:pt>
                <c:pt idx="145">
                  <c:v>-283.14859305000067</c:v>
                </c:pt>
                <c:pt idx="146">
                  <c:v>-280.21784197500068</c:v>
                </c:pt>
                <c:pt idx="147">
                  <c:v>-277.28709090000075</c:v>
                </c:pt>
                <c:pt idx="148">
                  <c:v>-274.35633982500065</c:v>
                </c:pt>
                <c:pt idx="149">
                  <c:v>-271.42558875000071</c:v>
                </c:pt>
                <c:pt idx="150">
                  <c:v>-268.49483767500067</c:v>
                </c:pt>
                <c:pt idx="151">
                  <c:v>-265.56408660000068</c:v>
                </c:pt>
                <c:pt idx="152">
                  <c:v>-262.63333552500058</c:v>
                </c:pt>
                <c:pt idx="153">
                  <c:v>-259.7025844500007</c:v>
                </c:pt>
                <c:pt idx="154">
                  <c:v>-256.7718333750006</c:v>
                </c:pt>
                <c:pt idx="155">
                  <c:v>-253.84108230000049</c:v>
                </c:pt>
                <c:pt idx="156">
                  <c:v>-250.91033122500056</c:v>
                </c:pt>
                <c:pt idx="157">
                  <c:v>-247.97958015000052</c:v>
                </c:pt>
                <c:pt idx="158">
                  <c:v>-245.04882907500038</c:v>
                </c:pt>
                <c:pt idx="159">
                  <c:v>-242.11807800000045</c:v>
                </c:pt>
                <c:pt idx="160">
                  <c:v>-239.18732692500038</c:v>
                </c:pt>
                <c:pt idx="161">
                  <c:v>-236.25657585000033</c:v>
                </c:pt>
                <c:pt idx="162">
                  <c:v>-233.3258247750004</c:v>
                </c:pt>
                <c:pt idx="163">
                  <c:v>-230.39507370000024</c:v>
                </c:pt>
                <c:pt idx="164">
                  <c:v>-227.46432262500028</c:v>
                </c:pt>
                <c:pt idx="165">
                  <c:v>-224.53357155000037</c:v>
                </c:pt>
                <c:pt idx="166">
                  <c:v>-221.60282047500033</c:v>
                </c:pt>
                <c:pt idx="167">
                  <c:v>-218.67206940000025</c:v>
                </c:pt>
                <c:pt idx="168">
                  <c:v>-215.74131832500009</c:v>
                </c:pt>
                <c:pt idx="169">
                  <c:v>-212.81056725000025</c:v>
                </c:pt>
                <c:pt idx="170">
                  <c:v>-209.87981617500006</c:v>
                </c:pt>
                <c:pt idx="171">
                  <c:v>-206.94906510000015</c:v>
                </c:pt>
                <c:pt idx="172">
                  <c:v>-204.018314025</c:v>
                </c:pt>
                <c:pt idx="173">
                  <c:v>-201.08756294999995</c:v>
                </c:pt>
                <c:pt idx="174">
                  <c:v>-198.1568118750001</c:v>
                </c:pt>
                <c:pt idx="175">
                  <c:v>-195.22606080000006</c:v>
                </c:pt>
                <c:pt idx="176">
                  <c:v>-192.29530972500012</c:v>
                </c:pt>
                <c:pt idx="177">
                  <c:v>-189.36455865000011</c:v>
                </c:pt>
                <c:pt idx="178">
                  <c:v>-186.43380757499989</c:v>
                </c:pt>
                <c:pt idx="179">
                  <c:v>-183.5030565000001</c:v>
                </c:pt>
                <c:pt idx="180">
                  <c:v>-180.57230542499991</c:v>
                </c:pt>
                <c:pt idx="181">
                  <c:v>-177.64155434999998</c:v>
                </c:pt>
                <c:pt idx="182">
                  <c:v>-174.71080327499985</c:v>
                </c:pt>
                <c:pt idx="183">
                  <c:v>-171.7800521999998</c:v>
                </c:pt>
                <c:pt idx="184">
                  <c:v>-168.8493011249997</c:v>
                </c:pt>
                <c:pt idx="185">
                  <c:v>-165.91855004999977</c:v>
                </c:pt>
                <c:pt idx="186">
                  <c:v>-162.98779897499989</c:v>
                </c:pt>
                <c:pt idx="187">
                  <c:v>-160.05704789999973</c:v>
                </c:pt>
                <c:pt idx="188">
                  <c:v>-157.12629682499971</c:v>
                </c:pt>
                <c:pt idx="189">
                  <c:v>-154.19554574999975</c:v>
                </c:pt>
                <c:pt idx="190">
                  <c:v>-151.26479467499976</c:v>
                </c:pt>
                <c:pt idx="191">
                  <c:v>-148.33404359999966</c:v>
                </c:pt>
                <c:pt idx="192">
                  <c:v>-145.40329252499978</c:v>
                </c:pt>
                <c:pt idx="193">
                  <c:v>-142.47254144999957</c:v>
                </c:pt>
                <c:pt idx="194">
                  <c:v>-139.54179037499949</c:v>
                </c:pt>
                <c:pt idx="195">
                  <c:v>-136.61103929999965</c:v>
                </c:pt>
                <c:pt idx="196">
                  <c:v>-133.68028822499949</c:v>
                </c:pt>
                <c:pt idx="197">
                  <c:v>-130.74953714999953</c:v>
                </c:pt>
                <c:pt idx="198">
                  <c:v>-127.81878607499961</c:v>
                </c:pt>
                <c:pt idx="199">
                  <c:v>-124.88803499999948</c:v>
                </c:pt>
                <c:pt idx="200">
                  <c:v>-117.52800892499941</c:v>
                </c:pt>
                <c:pt idx="201">
                  <c:v>-110.16798284999945</c:v>
                </c:pt>
                <c:pt idx="202">
                  <c:v>-102.80795677499944</c:v>
                </c:pt>
                <c:pt idx="203">
                  <c:v>-95.447930699999347</c:v>
                </c:pt>
                <c:pt idx="204">
                  <c:v>-88.087904624999538</c:v>
                </c:pt>
                <c:pt idx="205">
                  <c:v>-80.727878549999502</c:v>
                </c:pt>
                <c:pt idx="206">
                  <c:v>-73.367852474999722</c:v>
                </c:pt>
                <c:pt idx="207">
                  <c:v>-66.007826400000127</c:v>
                </c:pt>
                <c:pt idx="208">
                  <c:v>-58.647800325000297</c:v>
                </c:pt>
                <c:pt idx="209">
                  <c:v>-51.287774250000318</c:v>
                </c:pt>
                <c:pt idx="210">
                  <c:v>-43.92774817500063</c:v>
                </c:pt>
                <c:pt idx="211">
                  <c:v>-36.567722100000587</c:v>
                </c:pt>
                <c:pt idx="212">
                  <c:v>-29.207696025000761</c:v>
                </c:pt>
                <c:pt idx="213">
                  <c:v>-21.847669950001041</c:v>
                </c:pt>
                <c:pt idx="214">
                  <c:v>-14.487643875001245</c:v>
                </c:pt>
                <c:pt idx="215">
                  <c:v>-7.1276178000014765</c:v>
                </c:pt>
                <c:pt idx="216">
                  <c:v>0.23240827499849992</c:v>
                </c:pt>
                <c:pt idx="217">
                  <c:v>7.5924343499982641</c:v>
                </c:pt>
                <c:pt idx="218">
                  <c:v>14.952460424997929</c:v>
                </c:pt>
                <c:pt idx="219">
                  <c:v>22.312486499997689</c:v>
                </c:pt>
                <c:pt idx="220">
                  <c:v>29.672512574997665</c:v>
                </c:pt>
                <c:pt idx="221">
                  <c:v>37.032538649997441</c:v>
                </c:pt>
                <c:pt idx="222">
                  <c:v>44.392564724997207</c:v>
                </c:pt>
                <c:pt idx="223">
                  <c:v>51.752590799997058</c:v>
                </c:pt>
                <c:pt idx="224">
                  <c:v>59.112616874996711</c:v>
                </c:pt>
                <c:pt idx="225">
                  <c:v>66.472642949996555</c:v>
                </c:pt>
                <c:pt idx="226">
                  <c:v>73.832669024996662</c:v>
                </c:pt>
                <c:pt idx="227">
                  <c:v>81.192695099996456</c:v>
                </c:pt>
                <c:pt idx="228">
                  <c:v>88.552721174996222</c:v>
                </c:pt>
                <c:pt idx="229">
                  <c:v>95.912747249996059</c:v>
                </c:pt>
                <c:pt idx="230">
                  <c:v>103.27277332499584</c:v>
                </c:pt>
                <c:pt idx="231">
                  <c:v>110.63279939999558</c:v>
                </c:pt>
                <c:pt idx="232">
                  <c:v>117.99282547499556</c:v>
                </c:pt>
                <c:pt idx="233">
                  <c:v>125.35285154999514</c:v>
                </c:pt>
                <c:pt idx="234">
                  <c:v>132.71287762499486</c:v>
                </c:pt>
                <c:pt idx="235">
                  <c:v>140.07290369999487</c:v>
                </c:pt>
                <c:pt idx="236">
                  <c:v>147.43292977499462</c:v>
                </c:pt>
                <c:pt idx="237">
                  <c:v>154.79295584999446</c:v>
                </c:pt>
                <c:pt idx="238">
                  <c:v>162.15298192499429</c:v>
                </c:pt>
                <c:pt idx="239">
                  <c:v>169.51300799999407</c:v>
                </c:pt>
                <c:pt idx="240">
                  <c:v>176.87303407499377</c:v>
                </c:pt>
                <c:pt idx="241">
                  <c:v>184.23306014999355</c:v>
                </c:pt>
                <c:pt idx="242">
                  <c:v>191.59308622499364</c:v>
                </c:pt>
                <c:pt idx="243">
                  <c:v>198.95311229999345</c:v>
                </c:pt>
                <c:pt idx="244">
                  <c:v>206.31313837499337</c:v>
                </c:pt>
                <c:pt idx="245">
                  <c:v>213.67316444999287</c:v>
                </c:pt>
                <c:pt idx="246">
                  <c:v>221.0331905249927</c:v>
                </c:pt>
                <c:pt idx="247">
                  <c:v>228.39321659999248</c:v>
                </c:pt>
                <c:pt idx="248">
                  <c:v>235.75324267499266</c:v>
                </c:pt>
                <c:pt idx="249">
                  <c:v>243.11326874999227</c:v>
                </c:pt>
                <c:pt idx="250">
                  <c:v>250.47329482499219</c:v>
                </c:pt>
                <c:pt idx="251">
                  <c:v>257.83332089999192</c:v>
                </c:pt>
                <c:pt idx="252">
                  <c:v>265.19334697499158</c:v>
                </c:pt>
                <c:pt idx="253">
                  <c:v>272.55337304999142</c:v>
                </c:pt>
                <c:pt idx="254">
                  <c:v>279.91339912499126</c:v>
                </c:pt>
                <c:pt idx="255">
                  <c:v>287.27342519999115</c:v>
                </c:pt>
                <c:pt idx="256">
                  <c:v>294.63345127499105</c:v>
                </c:pt>
                <c:pt idx="257">
                  <c:v>301.99347734999077</c:v>
                </c:pt>
                <c:pt idx="258">
                  <c:v>309.35350342499072</c:v>
                </c:pt>
                <c:pt idx="259">
                  <c:v>316.7135294999905</c:v>
                </c:pt>
                <c:pt idx="260">
                  <c:v>324.07355557499011</c:v>
                </c:pt>
                <c:pt idx="261">
                  <c:v>331.43358164999023</c:v>
                </c:pt>
                <c:pt idx="262">
                  <c:v>338.79360772498978</c:v>
                </c:pt>
                <c:pt idx="263">
                  <c:v>346.15363379998968</c:v>
                </c:pt>
                <c:pt idx="264">
                  <c:v>353.5136598749894</c:v>
                </c:pt>
                <c:pt idx="265">
                  <c:v>360.87368594998946</c:v>
                </c:pt>
                <c:pt idx="266">
                  <c:v>368.23371202498907</c:v>
                </c:pt>
                <c:pt idx="267">
                  <c:v>375.59373809998885</c:v>
                </c:pt>
                <c:pt idx="268">
                  <c:v>382.95376417498863</c:v>
                </c:pt>
                <c:pt idx="269">
                  <c:v>390.31379024998847</c:v>
                </c:pt>
                <c:pt idx="270">
                  <c:v>397.67381632498854</c:v>
                </c:pt>
                <c:pt idx="271">
                  <c:v>405.0338423999882</c:v>
                </c:pt>
                <c:pt idx="272">
                  <c:v>412.39386847498821</c:v>
                </c:pt>
                <c:pt idx="273">
                  <c:v>419.75389454998788</c:v>
                </c:pt>
                <c:pt idx="274">
                  <c:v>427.11392062498783</c:v>
                </c:pt>
                <c:pt idx="275">
                  <c:v>434.47394669998772</c:v>
                </c:pt>
                <c:pt idx="276">
                  <c:v>441.83397277498722</c:v>
                </c:pt>
                <c:pt idx="277">
                  <c:v>449.19399884998717</c:v>
                </c:pt>
                <c:pt idx="278">
                  <c:v>456.55402492498695</c:v>
                </c:pt>
                <c:pt idx="279">
                  <c:v>463.9140509999865</c:v>
                </c:pt>
                <c:pt idx="280">
                  <c:v>471.27407707498674</c:v>
                </c:pt>
                <c:pt idx="281">
                  <c:v>478.63410314998623</c:v>
                </c:pt>
                <c:pt idx="282">
                  <c:v>485.99412922498601</c:v>
                </c:pt>
                <c:pt idx="283">
                  <c:v>493.35415529998613</c:v>
                </c:pt>
                <c:pt idx="284">
                  <c:v>500.71418137498591</c:v>
                </c:pt>
                <c:pt idx="285">
                  <c:v>508.07420744998569</c:v>
                </c:pt>
                <c:pt idx="286">
                  <c:v>515.43423352498542</c:v>
                </c:pt>
                <c:pt idx="287">
                  <c:v>522.79425959998525</c:v>
                </c:pt>
                <c:pt idx="288">
                  <c:v>530.1542856749852</c:v>
                </c:pt>
                <c:pt idx="289">
                  <c:v>537.51431174998481</c:v>
                </c:pt>
                <c:pt idx="290">
                  <c:v>544.87433782498465</c:v>
                </c:pt>
                <c:pt idx="291">
                  <c:v>552.23436389998426</c:v>
                </c:pt>
                <c:pt idx="292">
                  <c:v>559.5943899749841</c:v>
                </c:pt>
                <c:pt idx="293">
                  <c:v>566.95441604998393</c:v>
                </c:pt>
                <c:pt idx="294">
                  <c:v>574.314442124984</c:v>
                </c:pt>
                <c:pt idx="295">
                  <c:v>581.67446819998372</c:v>
                </c:pt>
                <c:pt idx="296">
                  <c:v>589.03449427498333</c:v>
                </c:pt>
                <c:pt idx="297">
                  <c:v>596.39452034998362</c:v>
                </c:pt>
                <c:pt idx="298">
                  <c:v>603.75454642498312</c:v>
                </c:pt>
                <c:pt idx="299">
                  <c:v>611.11457249998307</c:v>
                </c:pt>
                <c:pt idx="300">
                  <c:v>620.70292357498306</c:v>
                </c:pt>
                <c:pt idx="301">
                  <c:v>630.29127464998282</c:v>
                </c:pt>
                <c:pt idx="302">
                  <c:v>639.87962572498259</c:v>
                </c:pt>
                <c:pt idx="303">
                  <c:v>649.46797679998235</c:v>
                </c:pt>
                <c:pt idx="304">
                  <c:v>659.05632787498268</c:v>
                </c:pt>
                <c:pt idx="305">
                  <c:v>668.64467894998222</c:v>
                </c:pt>
                <c:pt idx="306">
                  <c:v>678.23303002498199</c:v>
                </c:pt>
                <c:pt idx="307">
                  <c:v>687.8213810999822</c:v>
                </c:pt>
                <c:pt idx="308">
                  <c:v>697.4097321749822</c:v>
                </c:pt>
                <c:pt idx="309">
                  <c:v>706.99808324998196</c:v>
                </c:pt>
                <c:pt idx="310">
                  <c:v>716.58643432498195</c:v>
                </c:pt>
                <c:pt idx="311">
                  <c:v>726.17478539998183</c:v>
                </c:pt>
                <c:pt idx="312">
                  <c:v>735.76313647498159</c:v>
                </c:pt>
                <c:pt idx="313">
                  <c:v>745.35148754998181</c:v>
                </c:pt>
                <c:pt idx="314">
                  <c:v>754.9398386249818</c:v>
                </c:pt>
                <c:pt idx="315">
                  <c:v>764.52818969998145</c:v>
                </c:pt>
                <c:pt idx="316">
                  <c:v>774.11654077498122</c:v>
                </c:pt>
                <c:pt idx="317">
                  <c:v>783.7048918499811</c:v>
                </c:pt>
                <c:pt idx="318">
                  <c:v>793.2932429249812</c:v>
                </c:pt>
                <c:pt idx="319">
                  <c:v>802.88159399998085</c:v>
                </c:pt>
                <c:pt idx="320">
                  <c:v>812.46994507498061</c:v>
                </c:pt>
                <c:pt idx="321">
                  <c:v>822.05829614998083</c:v>
                </c:pt>
                <c:pt idx="322">
                  <c:v>831.64664722498026</c:v>
                </c:pt>
                <c:pt idx="323">
                  <c:v>841.23499829998036</c:v>
                </c:pt>
                <c:pt idx="324">
                  <c:v>850.82334937498058</c:v>
                </c:pt>
                <c:pt idx="325">
                  <c:v>860.41170044998012</c:v>
                </c:pt>
                <c:pt idx="326">
                  <c:v>870.00005152497988</c:v>
                </c:pt>
                <c:pt idx="327">
                  <c:v>879.58840259997976</c:v>
                </c:pt>
                <c:pt idx="328">
                  <c:v>889.17675367497986</c:v>
                </c:pt>
                <c:pt idx="329">
                  <c:v>898.76510474997997</c:v>
                </c:pt>
                <c:pt idx="330">
                  <c:v>908.35345582497928</c:v>
                </c:pt>
                <c:pt idx="331">
                  <c:v>917.94180689997961</c:v>
                </c:pt>
                <c:pt idx="332">
                  <c:v>927.53015797497937</c:v>
                </c:pt>
                <c:pt idx="333">
                  <c:v>937.11850904997937</c:v>
                </c:pt>
                <c:pt idx="334">
                  <c:v>946.70686012497913</c:v>
                </c:pt>
                <c:pt idx="335">
                  <c:v>956.29521119997889</c:v>
                </c:pt>
                <c:pt idx="336">
                  <c:v>965.88356227497866</c:v>
                </c:pt>
                <c:pt idx="337">
                  <c:v>975.47191334997842</c:v>
                </c:pt>
                <c:pt idx="338">
                  <c:v>985.06026442497853</c:v>
                </c:pt>
                <c:pt idx="339">
                  <c:v>994.64861549997829</c:v>
                </c:pt>
                <c:pt idx="340">
                  <c:v>1004.2369665749786</c:v>
                </c:pt>
                <c:pt idx="341">
                  <c:v>1013.8253176499783</c:v>
                </c:pt>
                <c:pt idx="342">
                  <c:v>1023.4136687249779</c:v>
                </c:pt>
                <c:pt idx="343">
                  <c:v>1033.0020197999779</c:v>
                </c:pt>
                <c:pt idx="344">
                  <c:v>1042.5903708749779</c:v>
                </c:pt>
                <c:pt idx="345">
                  <c:v>1052.1787219499777</c:v>
                </c:pt>
                <c:pt idx="346">
                  <c:v>1061.7670730249774</c:v>
                </c:pt>
                <c:pt idx="347">
                  <c:v>1071.3554240999774</c:v>
                </c:pt>
                <c:pt idx="348">
                  <c:v>1080.9437751749774</c:v>
                </c:pt>
                <c:pt idx="349">
                  <c:v>1090.5321262499772</c:v>
                </c:pt>
                <c:pt idx="350">
                  <c:v>1100.1204773249769</c:v>
                </c:pt>
                <c:pt idx="351">
                  <c:v>1109.7088283999772</c:v>
                </c:pt>
                <c:pt idx="352">
                  <c:v>1119.2971794749765</c:v>
                </c:pt>
                <c:pt idx="353">
                  <c:v>1128.8855305499765</c:v>
                </c:pt>
                <c:pt idx="354">
                  <c:v>1138.4738816249765</c:v>
                </c:pt>
                <c:pt idx="355">
                  <c:v>1148.0622326999764</c:v>
                </c:pt>
                <c:pt idx="356">
                  <c:v>1157.6505837749762</c:v>
                </c:pt>
                <c:pt idx="357">
                  <c:v>1167.238934849976</c:v>
                </c:pt>
                <c:pt idx="358">
                  <c:v>1176.8272859249757</c:v>
                </c:pt>
                <c:pt idx="359">
                  <c:v>1186.4156369999755</c:v>
                </c:pt>
                <c:pt idx="360">
                  <c:v>1196.0039880749757</c:v>
                </c:pt>
                <c:pt idx="361">
                  <c:v>1205.5923391499755</c:v>
                </c:pt>
                <c:pt idx="362">
                  <c:v>1215.1806902249755</c:v>
                </c:pt>
                <c:pt idx="363">
                  <c:v>1224.7690412999755</c:v>
                </c:pt>
                <c:pt idx="364">
                  <c:v>1234.3573923749755</c:v>
                </c:pt>
                <c:pt idx="365">
                  <c:v>1243.9457434499748</c:v>
                </c:pt>
                <c:pt idx="366">
                  <c:v>1253.5340945249752</c:v>
                </c:pt>
                <c:pt idx="367">
                  <c:v>1263.122445599975</c:v>
                </c:pt>
                <c:pt idx="368">
                  <c:v>1272.7107966749745</c:v>
                </c:pt>
                <c:pt idx="369">
                  <c:v>1282.2991477499743</c:v>
                </c:pt>
                <c:pt idx="370">
                  <c:v>1291.8874988249743</c:v>
                </c:pt>
                <c:pt idx="371">
                  <c:v>1301.4758498999745</c:v>
                </c:pt>
                <c:pt idx="372">
                  <c:v>1311.064200974974</c:v>
                </c:pt>
                <c:pt idx="373">
                  <c:v>1320.6525520499742</c:v>
                </c:pt>
                <c:pt idx="374">
                  <c:v>1330.2409031249738</c:v>
                </c:pt>
                <c:pt idx="375">
                  <c:v>1339.829254199974</c:v>
                </c:pt>
                <c:pt idx="376">
                  <c:v>1349.4176052749735</c:v>
                </c:pt>
                <c:pt idx="377">
                  <c:v>1359.0059563499738</c:v>
                </c:pt>
                <c:pt idx="378">
                  <c:v>1368.5943074249733</c:v>
                </c:pt>
                <c:pt idx="379">
                  <c:v>1378.1826584999733</c:v>
                </c:pt>
                <c:pt idx="380">
                  <c:v>1387.771009574973</c:v>
                </c:pt>
                <c:pt idx="381">
                  <c:v>1397.3593606499728</c:v>
                </c:pt>
                <c:pt idx="382">
                  <c:v>1406.947711724973</c:v>
                </c:pt>
                <c:pt idx="383">
                  <c:v>1416.5360627999728</c:v>
                </c:pt>
                <c:pt idx="384">
                  <c:v>1426.1244138749723</c:v>
                </c:pt>
                <c:pt idx="385">
                  <c:v>1435.7127649499723</c:v>
                </c:pt>
                <c:pt idx="386">
                  <c:v>1445.3011160249725</c:v>
                </c:pt>
                <c:pt idx="387">
                  <c:v>1454.8894670999723</c:v>
                </c:pt>
                <c:pt idx="388">
                  <c:v>1464.4778181749725</c:v>
                </c:pt>
                <c:pt idx="389">
                  <c:v>1474.0661692499721</c:v>
                </c:pt>
                <c:pt idx="390">
                  <c:v>1483.6545203249721</c:v>
                </c:pt>
                <c:pt idx="391">
                  <c:v>1493.2428713999718</c:v>
                </c:pt>
                <c:pt idx="392">
                  <c:v>1502.8312224749718</c:v>
                </c:pt>
                <c:pt idx="393">
                  <c:v>1512.4195735499713</c:v>
                </c:pt>
                <c:pt idx="394">
                  <c:v>1522.0079246249713</c:v>
                </c:pt>
                <c:pt idx="395">
                  <c:v>1531.5962756999711</c:v>
                </c:pt>
                <c:pt idx="396">
                  <c:v>1541.1846267749713</c:v>
                </c:pt>
                <c:pt idx="397">
                  <c:v>1550.7729778499715</c:v>
                </c:pt>
                <c:pt idx="398">
                  <c:v>1560.3613289249708</c:v>
                </c:pt>
                <c:pt idx="399">
                  <c:v>1569.9496799999708</c:v>
                </c:pt>
              </c:numCache>
            </c:numRef>
          </c:val>
          <c:smooth val="0"/>
        </c:ser>
        <c:ser>
          <c:idx val="3"/>
          <c:order val="1"/>
          <c:tx>
            <c:v>Consumer surplus change with elasticity=-0.2</c:v>
          </c:tx>
          <c:spPr>
            <a:ln w="508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'CS change'!$A$2:$A$501</c:f>
              <c:strCache>
                <c:ptCount val="500"/>
                <c:pt idx="99">
                  <c:v>100%</c:v>
                </c:pt>
                <c:pt idx="199">
                  <c:v>200%</c:v>
                </c:pt>
                <c:pt idx="299">
                  <c:v>300%</c:v>
                </c:pt>
                <c:pt idx="399">
                  <c:v>400%</c:v>
                </c:pt>
                <c:pt idx="499">
                  <c:v>500%</c:v>
                </c:pt>
              </c:strCache>
            </c:strRef>
          </c:cat>
          <c:val>
            <c:numRef>
              <c:f>'CS change'!$N$2:$N$401</c:f>
              <c:numCache>
                <c:formatCode>"$"#,##0.00</c:formatCode>
                <c:ptCount val="400"/>
                <c:pt idx="0">
                  <c:v>-2.6401607765636523</c:v>
                </c:pt>
                <c:pt idx="1">
                  <c:v>-5.2803215531273047</c:v>
                </c:pt>
                <c:pt idx="2">
                  <c:v>-7.920482329690957</c:v>
                </c:pt>
                <c:pt idx="3">
                  <c:v>-10.560643106254609</c:v>
                </c:pt>
                <c:pt idx="4">
                  <c:v>-13.200803882818262</c:v>
                </c:pt>
                <c:pt idx="5">
                  <c:v>-15.840964659381914</c:v>
                </c:pt>
                <c:pt idx="6">
                  <c:v>-18.481125435945568</c:v>
                </c:pt>
                <c:pt idx="7">
                  <c:v>-21.121286212509222</c:v>
                </c:pt>
                <c:pt idx="8">
                  <c:v>-23.761446989072866</c:v>
                </c:pt>
                <c:pt idx="9">
                  <c:v>-26.401607765636523</c:v>
                </c:pt>
                <c:pt idx="10">
                  <c:v>-29.04176854220017</c:v>
                </c:pt>
                <c:pt idx="11">
                  <c:v>-31.681929318763814</c:v>
                </c:pt>
                <c:pt idx="12">
                  <c:v>-34.322090095327468</c:v>
                </c:pt>
                <c:pt idx="13">
                  <c:v>-36.962250871891101</c:v>
                </c:pt>
                <c:pt idx="14">
                  <c:v>-39.602411648454755</c:v>
                </c:pt>
                <c:pt idx="15">
                  <c:v>-42.242572425018409</c:v>
                </c:pt>
                <c:pt idx="16">
                  <c:v>-44.88273320158207</c:v>
                </c:pt>
                <c:pt idx="17">
                  <c:v>-47.522893978145724</c:v>
                </c:pt>
                <c:pt idx="18">
                  <c:v>-50.163054754709357</c:v>
                </c:pt>
                <c:pt idx="19">
                  <c:v>-52.803215531273018</c:v>
                </c:pt>
                <c:pt idx="20">
                  <c:v>-55.443376307836672</c:v>
                </c:pt>
                <c:pt idx="21">
                  <c:v>-58.083537084400312</c:v>
                </c:pt>
                <c:pt idx="22">
                  <c:v>-60.723697860963966</c:v>
                </c:pt>
                <c:pt idx="23">
                  <c:v>-63.36385863752762</c:v>
                </c:pt>
                <c:pt idx="24">
                  <c:v>-66.00401941409126</c:v>
                </c:pt>
                <c:pt idx="25">
                  <c:v>-68.644180190654893</c:v>
                </c:pt>
                <c:pt idx="26">
                  <c:v>-71.28434096721854</c:v>
                </c:pt>
                <c:pt idx="27">
                  <c:v>-73.924501743782187</c:v>
                </c:pt>
                <c:pt idx="28">
                  <c:v>-76.564662520345834</c:v>
                </c:pt>
                <c:pt idx="29">
                  <c:v>-79.204823296909495</c:v>
                </c:pt>
                <c:pt idx="30">
                  <c:v>-81.844984073473128</c:v>
                </c:pt>
                <c:pt idx="31">
                  <c:v>-84.485144850036789</c:v>
                </c:pt>
                <c:pt idx="32">
                  <c:v>-87.125305626600436</c:v>
                </c:pt>
                <c:pt idx="33">
                  <c:v>-89.765466403164098</c:v>
                </c:pt>
                <c:pt idx="34">
                  <c:v>-92.405627179727745</c:v>
                </c:pt>
                <c:pt idx="35">
                  <c:v>-95.045787956291392</c:v>
                </c:pt>
                <c:pt idx="36">
                  <c:v>-97.685948732855053</c:v>
                </c:pt>
                <c:pt idx="37">
                  <c:v>-100.3261095094187</c:v>
                </c:pt>
                <c:pt idx="38">
                  <c:v>-102.96627028598236</c:v>
                </c:pt>
                <c:pt idx="39">
                  <c:v>-105.60643106254602</c:v>
                </c:pt>
                <c:pt idx="40">
                  <c:v>-108.24659183910964</c:v>
                </c:pt>
                <c:pt idx="41">
                  <c:v>-110.8867526156733</c:v>
                </c:pt>
                <c:pt idx="42">
                  <c:v>-113.52691339223689</c:v>
                </c:pt>
                <c:pt idx="43">
                  <c:v>-116.16707416880057</c:v>
                </c:pt>
                <c:pt idx="44">
                  <c:v>-118.80723494536419</c:v>
                </c:pt>
                <c:pt idx="45">
                  <c:v>-121.44739572192786</c:v>
                </c:pt>
                <c:pt idx="46">
                  <c:v>-124.08755649849151</c:v>
                </c:pt>
                <c:pt idx="47">
                  <c:v>-126.72771727505517</c:v>
                </c:pt>
                <c:pt idx="48">
                  <c:v>-129.36787805161879</c:v>
                </c:pt>
                <c:pt idx="49">
                  <c:v>-132.00803882818244</c:v>
                </c:pt>
                <c:pt idx="50">
                  <c:v>-134.64819960474611</c:v>
                </c:pt>
                <c:pt idx="51">
                  <c:v>-137.28836038130976</c:v>
                </c:pt>
                <c:pt idx="52">
                  <c:v>-139.92852115787343</c:v>
                </c:pt>
                <c:pt idx="53">
                  <c:v>-142.56868193443705</c:v>
                </c:pt>
                <c:pt idx="54">
                  <c:v>-145.2088427110007</c:v>
                </c:pt>
                <c:pt idx="55">
                  <c:v>-147.84900348756435</c:v>
                </c:pt>
                <c:pt idx="56">
                  <c:v>-150.48916426412799</c:v>
                </c:pt>
                <c:pt idx="57">
                  <c:v>-153.12932504069164</c:v>
                </c:pt>
                <c:pt idx="58">
                  <c:v>-155.76948581725532</c:v>
                </c:pt>
                <c:pt idx="59">
                  <c:v>-158.40964659381893</c:v>
                </c:pt>
                <c:pt idx="60">
                  <c:v>-161.04980737038261</c:v>
                </c:pt>
                <c:pt idx="61">
                  <c:v>-163.68996814694623</c:v>
                </c:pt>
                <c:pt idx="62">
                  <c:v>-166.3301289235099</c:v>
                </c:pt>
                <c:pt idx="63">
                  <c:v>-168.97028970007355</c:v>
                </c:pt>
                <c:pt idx="64">
                  <c:v>-171.6104504766372</c:v>
                </c:pt>
                <c:pt idx="65">
                  <c:v>-174.25061125320084</c:v>
                </c:pt>
                <c:pt idx="66">
                  <c:v>-176.89077202976449</c:v>
                </c:pt>
                <c:pt idx="67">
                  <c:v>-179.53093280632817</c:v>
                </c:pt>
                <c:pt idx="68">
                  <c:v>-182.17109358289184</c:v>
                </c:pt>
                <c:pt idx="69">
                  <c:v>-184.81125435945549</c:v>
                </c:pt>
                <c:pt idx="70">
                  <c:v>-187.45141513601914</c:v>
                </c:pt>
                <c:pt idx="71">
                  <c:v>-190.09157591258278</c:v>
                </c:pt>
                <c:pt idx="72">
                  <c:v>-192.73173668914646</c:v>
                </c:pt>
                <c:pt idx="73">
                  <c:v>-195.37189746571011</c:v>
                </c:pt>
                <c:pt idx="74">
                  <c:v>-198.0120582422737</c:v>
                </c:pt>
                <c:pt idx="75">
                  <c:v>-200.6522190188374</c:v>
                </c:pt>
                <c:pt idx="76">
                  <c:v>-203.29237979540108</c:v>
                </c:pt>
                <c:pt idx="77">
                  <c:v>-205.93254057196472</c:v>
                </c:pt>
                <c:pt idx="78">
                  <c:v>-208.57270134852831</c:v>
                </c:pt>
                <c:pt idx="79">
                  <c:v>-211.21286212509204</c:v>
                </c:pt>
                <c:pt idx="80">
                  <c:v>-213.85302290165563</c:v>
                </c:pt>
                <c:pt idx="81">
                  <c:v>-216.49318367821928</c:v>
                </c:pt>
                <c:pt idx="82">
                  <c:v>-219.13334445478293</c:v>
                </c:pt>
                <c:pt idx="83">
                  <c:v>-221.7735052313466</c:v>
                </c:pt>
                <c:pt idx="84">
                  <c:v>-224.41366600791025</c:v>
                </c:pt>
                <c:pt idx="85">
                  <c:v>-227.05382678447378</c:v>
                </c:pt>
                <c:pt idx="86">
                  <c:v>-229.69398756103746</c:v>
                </c:pt>
                <c:pt idx="87">
                  <c:v>-232.33414833760114</c:v>
                </c:pt>
                <c:pt idx="88">
                  <c:v>-234.97430911416475</c:v>
                </c:pt>
                <c:pt idx="89">
                  <c:v>-237.61446989072837</c:v>
                </c:pt>
                <c:pt idx="90">
                  <c:v>-240.25463066729205</c:v>
                </c:pt>
                <c:pt idx="91">
                  <c:v>-242.89479144385572</c:v>
                </c:pt>
                <c:pt idx="92">
                  <c:v>-245.5349522204194</c:v>
                </c:pt>
                <c:pt idx="93">
                  <c:v>-248.17511299698302</c:v>
                </c:pt>
                <c:pt idx="94">
                  <c:v>-250.81527377354672</c:v>
                </c:pt>
                <c:pt idx="95">
                  <c:v>-253.45543455011034</c:v>
                </c:pt>
                <c:pt idx="96">
                  <c:v>-256.09559532667396</c:v>
                </c:pt>
                <c:pt idx="97">
                  <c:v>-258.73575610323758</c:v>
                </c:pt>
                <c:pt idx="98">
                  <c:v>-261.37591687980125</c:v>
                </c:pt>
                <c:pt idx="99">
                  <c:v>-264.01607765636487</c:v>
                </c:pt>
                <c:pt idx="100">
                  <c:v>-265.86662001504214</c:v>
                </c:pt>
                <c:pt idx="101">
                  <c:v>-267.71691552354457</c:v>
                </c:pt>
                <c:pt idx="102">
                  <c:v>-269.56697177980556</c:v>
                </c:pt>
                <c:pt idx="103">
                  <c:v>-271.41679607272295</c:v>
                </c:pt>
                <c:pt idx="104">
                  <c:v>-273.26639539773271</c:v>
                </c:pt>
                <c:pt idx="105">
                  <c:v>-275.11577647144833</c:v>
                </c:pt>
                <c:pt idx="106">
                  <c:v>-276.96494574543152</c:v>
                </c:pt>
                <c:pt idx="107">
                  <c:v>-278.81390941915367</c:v>
                </c:pt>
                <c:pt idx="108">
                  <c:v>-280.66267345220416</c:v>
                </c:pt>
                <c:pt idx="109">
                  <c:v>-282.51124357579391</c:v>
                </c:pt>
                <c:pt idx="110">
                  <c:v>-284.3596253036032</c:v>
                </c:pt>
                <c:pt idx="111">
                  <c:v>-286.20782394201638</c:v>
                </c:pt>
                <c:pt idx="112">
                  <c:v>-288.05584459978354</c:v>
                </c:pt>
                <c:pt idx="113">
                  <c:v>-289.90369219714574</c:v>
                </c:pt>
                <c:pt idx="114">
                  <c:v>-291.75137147445929</c:v>
                </c:pt>
                <c:pt idx="115">
                  <c:v>-293.59888700035003</c:v>
                </c:pt>
                <c:pt idx="116">
                  <c:v>-295.44624317942811</c:v>
                </c:pt>
                <c:pt idx="117">
                  <c:v>-297.29344425958931</c:v>
                </c:pt>
                <c:pt idx="118">
                  <c:v>-299.14049433893058</c:v>
                </c:pt>
                <c:pt idx="119">
                  <c:v>-300.98739737230079</c:v>
                </c:pt>
                <c:pt idx="120">
                  <c:v>-302.83415717751194</c:v>
                </c:pt>
                <c:pt idx="121">
                  <c:v>-304.6807774412286</c:v>
                </c:pt>
                <c:pt idx="122">
                  <c:v>-306.52726172455596</c:v>
                </c:pt>
                <c:pt idx="123">
                  <c:v>-308.37361346834501</c:v>
                </c:pt>
                <c:pt idx="124">
                  <c:v>-310.21983599823068</c:v>
                </c:pt>
                <c:pt idx="125">
                  <c:v>-312.06593252941747</c:v>
                </c:pt>
                <c:pt idx="126">
                  <c:v>-313.91190617122959</c:v>
                </c:pt>
                <c:pt idx="127">
                  <c:v>-315.75775993143742</c:v>
                </c:pt>
                <c:pt idx="128">
                  <c:v>-317.60349672037324</c:v>
                </c:pt>
                <c:pt idx="129">
                  <c:v>-319.44911935484782</c:v>
                </c:pt>
                <c:pt idx="130">
                  <c:v>-316.80991001499319</c:v>
                </c:pt>
                <c:pt idx="131">
                  <c:v>-314.16321535019216</c:v>
                </c:pt>
                <c:pt idx="132">
                  <c:v>-311.50926302550369</c:v>
                </c:pt>
                <c:pt idx="133">
                  <c:v>-308.848271299038</c:v>
                </c:pt>
                <c:pt idx="134">
                  <c:v>-306.18044951595942</c:v>
                </c:pt>
                <c:pt idx="135">
                  <c:v>-303.50599857092408</c:v>
                </c:pt>
                <c:pt idx="136">
                  <c:v>-300.82511134132756</c:v>
                </c:pt>
                <c:pt idx="137">
                  <c:v>-298.13797309353816</c:v>
                </c:pt>
                <c:pt idx="138">
                  <c:v>-295.44476186410088</c:v>
                </c:pt>
                <c:pt idx="139">
                  <c:v>-292.74564881773091</c:v>
                </c:pt>
                <c:pt idx="140">
                  <c:v>-290.04079858376019</c:v>
                </c:pt>
                <c:pt idx="141">
                  <c:v>-287.3303695725707</c:v>
                </c:pt>
                <c:pt idx="142">
                  <c:v>-284.61451427341183</c:v>
                </c:pt>
                <c:pt idx="143">
                  <c:v>-281.89337953489587</c:v>
                </c:pt>
                <c:pt idx="144">
                  <c:v>-279.16710682935758</c:v>
                </c:pt>
                <c:pt idx="145">
                  <c:v>-276.43583250217114</c:v>
                </c:pt>
                <c:pt idx="146">
                  <c:v>-273.69968800703367</c:v>
                </c:pt>
                <c:pt idx="147">
                  <c:v>-270.95880012814354</c:v>
                </c:pt>
                <c:pt idx="148">
                  <c:v>-268.21329119013558</c:v>
                </c:pt>
                <c:pt idx="149">
                  <c:v>-265.46327925656618</c:v>
                </c:pt>
                <c:pt idx="150">
                  <c:v>-262.70887831768226</c:v>
                </c:pt>
                <c:pt idx="151">
                  <c:v>-259.95019846815853</c:v>
                </c:pt>
                <c:pt idx="152">
                  <c:v>-257.18734607542996</c:v>
                </c:pt>
                <c:pt idx="153">
                  <c:v>-254.42042393920809</c:v>
                </c:pt>
                <c:pt idx="154">
                  <c:v>-251.64953144272155</c:v>
                </c:pt>
                <c:pt idx="155">
                  <c:v>-248.87476469619003</c:v>
                </c:pt>
                <c:pt idx="156">
                  <c:v>-246.09621667299641</c:v>
                </c:pt>
                <c:pt idx="157">
                  <c:v>-243.3139773389961</c:v>
                </c:pt>
                <c:pt idx="158">
                  <c:v>-240.52813377537231</c:v>
                </c:pt>
                <c:pt idx="159">
                  <c:v>-237.738770295412</c:v>
                </c:pt>
                <c:pt idx="160">
                  <c:v>-234.94596855555869</c:v>
                </c:pt>
                <c:pt idx="161">
                  <c:v>-232.14980766107288</c:v>
                </c:pt>
                <c:pt idx="162">
                  <c:v>-229.35036426660449</c:v>
                </c:pt>
                <c:pt idx="163">
                  <c:v>-226.54771267196847</c:v>
                </c:pt>
                <c:pt idx="164">
                  <c:v>-223.74192491339139</c:v>
                </c:pt>
                <c:pt idx="165">
                  <c:v>-220.9330708504792</c:v>
                </c:pt>
                <c:pt idx="166">
                  <c:v>-218.12121824914445</c:v>
                </c:pt>
                <c:pt idx="167">
                  <c:v>-215.30643286071154</c:v>
                </c:pt>
                <c:pt idx="168">
                  <c:v>-212.48877849740845</c:v>
                </c:pt>
                <c:pt idx="169">
                  <c:v>-209.66831710443728</c:v>
                </c:pt>
                <c:pt idx="170">
                  <c:v>-206.84510882880528</c:v>
                </c:pt>
                <c:pt idx="171">
                  <c:v>-204.01921208509205</c:v>
                </c:pt>
                <c:pt idx="172">
                  <c:v>-201.19068361830475</c:v>
                </c:pt>
                <c:pt idx="173">
                  <c:v>-198.35957856398167</c:v>
                </c:pt>
                <c:pt idx="174">
                  <c:v>-195.52595050567868</c:v>
                </c:pt>
                <c:pt idx="175">
                  <c:v>-192.68985152997513</c:v>
                </c:pt>
                <c:pt idx="176">
                  <c:v>-189.85133227912647</c:v>
                </c:pt>
                <c:pt idx="177">
                  <c:v>-187.0104420014776</c:v>
                </c:pt>
                <c:pt idx="178">
                  <c:v>-184.16722859975241</c:v>
                </c:pt>
                <c:pt idx="179">
                  <c:v>-181.32173867732376</c:v>
                </c:pt>
                <c:pt idx="180">
                  <c:v>-178.47401758255896</c:v>
                </c:pt>
                <c:pt idx="181">
                  <c:v>-175.62410945134306</c:v>
                </c:pt>
                <c:pt idx="182">
                  <c:v>-172.77205724785807</c:v>
                </c:pt>
                <c:pt idx="183">
                  <c:v>-169.91790280371012</c:v>
                </c:pt>
                <c:pt idx="184">
                  <c:v>-167.06168685547698</c:v>
                </c:pt>
                <c:pt idx="185">
                  <c:v>-164.20344908075549</c:v>
                </c:pt>
                <c:pt idx="186">
                  <c:v>-161.34322813277549</c:v>
                </c:pt>
                <c:pt idx="187">
                  <c:v>-158.48106167364915</c:v>
                </c:pt>
                <c:pt idx="188">
                  <c:v>-155.6169864063194</c:v>
                </c:pt>
                <c:pt idx="189">
                  <c:v>-152.75103810526377</c:v>
                </c:pt>
                <c:pt idx="190">
                  <c:v>-149.88325164601446</c:v>
                </c:pt>
                <c:pt idx="191">
                  <c:v>-147.01366103354553</c:v>
                </c:pt>
                <c:pt idx="192">
                  <c:v>-144.14229942957991</c:v>
                </c:pt>
                <c:pt idx="193">
                  <c:v>-141.26919917886164</c:v>
                </c:pt>
                <c:pt idx="194">
                  <c:v>-138.39439183444381</c:v>
                </c:pt>
                <c:pt idx="195">
                  <c:v>-135.5179081820306</c:v>
                </c:pt>
                <c:pt idx="196">
                  <c:v>-132.63977826341679</c:v>
                </c:pt>
                <c:pt idx="197">
                  <c:v>-129.7600313990672</c:v>
                </c:pt>
                <c:pt idx="198">
                  <c:v>-126.87869620986594</c:v>
                </c:pt>
                <c:pt idx="199">
                  <c:v>-123.99580063807818</c:v>
                </c:pt>
                <c:pt idx="200">
                  <c:v>-116.74323809400956</c:v>
                </c:pt>
                <c:pt idx="201">
                  <c:v>-109.48310126305068</c:v>
                </c:pt>
                <c:pt idx="202">
                  <c:v>-102.21554429560372</c:v>
                </c:pt>
                <c:pt idx="203">
                  <c:v>-94.940717037584449</c:v>
                </c:pt>
                <c:pt idx="204">
                  <c:v>-87.658765184687852</c:v>
                </c:pt>
                <c:pt idx="205">
                  <c:v>-80.3698304298631</c:v>
                </c:pt>
                <c:pt idx="206">
                  <c:v>-73.07405060435724</c:v>
                </c:pt>
                <c:pt idx="207">
                  <c:v>-65.771559812655681</c:v>
                </c:pt>
                <c:pt idx="208">
                  <c:v>-58.462488561637755</c:v>
                </c:pt>
                <c:pt idx="209">
                  <c:v>-51.146963884241529</c:v>
                </c:pt>
                <c:pt idx="210">
                  <c:v>-43.825109457913619</c:v>
                </c:pt>
                <c:pt idx="211">
                  <c:v>-36.497045718104935</c:v>
                </c:pt>
                <c:pt idx="212">
                  <c:v>-29.162889967063826</c:v>
                </c:pt>
                <c:pt idx="213">
                  <c:v>-21.822756478149969</c:v>
                </c:pt>
                <c:pt idx="214">
                  <c:v>-14.47675659589491</c:v>
                </c:pt>
                <c:pt idx="215">
                  <c:v>-7.1249988320124347</c:v>
                </c:pt>
                <c:pt idx="216">
                  <c:v>0.232411042447212</c:v>
                </c:pt>
                <c:pt idx="217">
                  <c:v>7.5953699086128337</c:v>
                </c:pt>
                <c:pt idx="218">
                  <c:v>14.963777214807713</c:v>
                </c:pt>
                <c:pt idx="219">
                  <c:v>22.337534894896962</c:v>
                </c:pt>
                <c:pt idx="220">
                  <c:v>29.716547289813615</c:v>
                </c:pt>
                <c:pt idx="221">
                  <c:v>37.100721072115945</c:v>
                </c:pt>
                <c:pt idx="222">
                  <c:v>44.489965173438975</c:v>
                </c:pt>
                <c:pt idx="223">
                  <c:v>51.884190714705312</c:v>
                </c:pt>
                <c:pt idx="224">
                  <c:v>59.283310938972662</c:v>
                </c:pt>
                <c:pt idx="225">
                  <c:v>66.687241146800957</c:v>
                </c:pt>
                <c:pt idx="226">
                  <c:v>74.095898634023854</c:v>
                </c:pt>
                <c:pt idx="227">
                  <c:v>81.50920263182087</c:v>
                </c:pt>
                <c:pt idx="228">
                  <c:v>88.927074248990635</c:v>
                </c:pt>
                <c:pt idx="229">
                  <c:v>96.349436416325219</c:v>
                </c:pt>
                <c:pt idx="230">
                  <c:v>103.77621383299824</c:v>
                </c:pt>
                <c:pt idx="231">
                  <c:v>111.20733291487988</c:v>
                </c:pt>
                <c:pt idx="232">
                  <c:v>118.64272174469603</c:v>
                </c:pt>
                <c:pt idx="233">
                  <c:v>126.08231002395252</c:v>
                </c:pt>
                <c:pt idx="234">
                  <c:v>133.52602902655519</c:v>
                </c:pt>
                <c:pt idx="235">
                  <c:v>140.97381155404767</c:v>
                </c:pt>
                <c:pt idx="236">
                  <c:v>148.42559189240535</c:v>
                </c:pt>
                <c:pt idx="237">
                  <c:v>155.88130577032192</c:v>
                </c:pt>
                <c:pt idx="238">
                  <c:v>163.34089031892225</c:v>
                </c:pt>
                <c:pt idx="239">
                  <c:v>170.80428403284961</c:v>
                </c:pt>
                <c:pt idx="240">
                  <c:v>178.27142673266849</c:v>
                </c:pt>
                <c:pt idx="241">
                  <c:v>185.74225952853101</c:v>
                </c:pt>
                <c:pt idx="242">
                  <c:v>193.21672478505749</c:v>
                </c:pt>
                <c:pt idx="243">
                  <c:v>200.6947660873808</c:v>
                </c:pt>
                <c:pt idx="244">
                  <c:v>208.17632820831395</c:v>
                </c:pt>
                <c:pt idx="245">
                  <c:v>215.66135707658989</c:v>
                </c:pt>
                <c:pt idx="246">
                  <c:v>223.14979974613922</c:v>
                </c:pt>
                <c:pt idx="247">
                  <c:v>230.64160436635905</c:v>
                </c:pt>
                <c:pt idx="248">
                  <c:v>238.13672015334151</c:v>
                </c:pt>
                <c:pt idx="249">
                  <c:v>245.63509736201908</c:v>
                </c:pt>
                <c:pt idx="250">
                  <c:v>253.13668725920007</c:v>
                </c:pt>
                <c:pt idx="251">
                  <c:v>260.64144209745029</c:v>
                </c:pt>
                <c:pt idx="252">
                  <c:v>268.14931508979959</c:v>
                </c:pt>
                <c:pt idx="253">
                  <c:v>275.66026038523654</c:v>
                </c:pt>
                <c:pt idx="254">
                  <c:v>283.17423304496242</c:v>
                </c:pt>
                <c:pt idx="255">
                  <c:v>290.69118901938077</c:v>
                </c:pt>
                <c:pt idx="256">
                  <c:v>298.21108512579093</c:v>
                </c:pt>
                <c:pt idx="257">
                  <c:v>305.73387902676245</c:v>
                </c:pt>
                <c:pt idx="258">
                  <c:v>313.25952920916677</c:v>
                </c:pt>
                <c:pt idx="259">
                  <c:v>320.78799496383857</c:v>
                </c:pt>
                <c:pt idx="260">
                  <c:v>328.31923636585032</c:v>
                </c:pt>
                <c:pt idx="261">
                  <c:v>335.85321425537353</c:v>
                </c:pt>
                <c:pt idx="262">
                  <c:v>343.38989021910561</c:v>
                </c:pt>
                <c:pt idx="263">
                  <c:v>350.92922657225017</c:v>
                </c:pt>
                <c:pt idx="264">
                  <c:v>358.47118634101878</c:v>
                </c:pt>
                <c:pt idx="265">
                  <c:v>366.0157332456501</c:v>
                </c:pt>
                <c:pt idx="266">
                  <c:v>373.56283168391485</c:v>
                </c:pt>
                <c:pt idx="267">
                  <c:v>381.11244671510428</c:v>
                </c:pt>
                <c:pt idx="268">
                  <c:v>388.66454404447154</c:v>
                </c:pt>
                <c:pt idx="269">
                  <c:v>396.21909000812127</c:v>
                </c:pt>
                <c:pt idx="270">
                  <c:v>403.77605155832731</c:v>
                </c:pt>
                <c:pt idx="271">
                  <c:v>411.33539624926453</c:v>
                </c:pt>
                <c:pt idx="272">
                  <c:v>418.8970922231436</c:v>
                </c:pt>
                <c:pt idx="273">
                  <c:v>426.46110819673083</c:v>
                </c:pt>
                <c:pt idx="274">
                  <c:v>434.02741344824534</c:v>
                </c:pt>
                <c:pt idx="275">
                  <c:v>441.59597780461741</c:v>
                </c:pt>
                <c:pt idx="276">
                  <c:v>449.16677162909781</c:v>
                </c:pt>
                <c:pt idx="277">
                  <c:v>456.73976580920834</c:v>
                </c:pt>
                <c:pt idx="278">
                  <c:v>464.31493174501696</c:v>
                </c:pt>
                <c:pt idx="279">
                  <c:v>471.89224133773479</c:v>
                </c:pt>
                <c:pt idx="280">
                  <c:v>479.47166697862042</c:v>
                </c:pt>
                <c:pt idx="281">
                  <c:v>487.05318153817666</c:v>
                </c:pt>
                <c:pt idx="282">
                  <c:v>494.63675835564658</c:v>
                </c:pt>
                <c:pt idx="283">
                  <c:v>502.22237122877721</c:v>
                </c:pt>
                <c:pt idx="284">
                  <c:v>509.80999440386188</c:v>
                </c:pt>
                <c:pt idx="285">
                  <c:v>517.39960256604195</c:v>
                </c:pt>
                <c:pt idx="286">
                  <c:v>524.99117082986356</c:v>
                </c:pt>
                <c:pt idx="287">
                  <c:v>532.58467473007931</c:v>
                </c:pt>
                <c:pt idx="288">
                  <c:v>540.18009021268995</c:v>
                </c:pt>
                <c:pt idx="289">
                  <c:v>547.77739362621719</c:v>
                </c:pt>
                <c:pt idx="290">
                  <c:v>555.37656171320054</c:v>
                </c:pt>
                <c:pt idx="291">
                  <c:v>562.97757160191247</c:v>
                </c:pt>
                <c:pt idx="292">
                  <c:v>570.5804007982839</c:v>
                </c:pt>
                <c:pt idx="293">
                  <c:v>578.18502717803426</c:v>
                </c:pt>
                <c:pt idx="294">
                  <c:v>585.79142897900181</c:v>
                </c:pt>
                <c:pt idx="295">
                  <c:v>593.3995847936626</c:v>
                </c:pt>
                <c:pt idx="296">
                  <c:v>601.00947356184395</c:v>
                </c:pt>
                <c:pt idx="297">
                  <c:v>608.6210745636107</c:v>
                </c:pt>
                <c:pt idx="298">
                  <c:v>616.23436741233229</c:v>
                </c:pt>
                <c:pt idx="299">
                  <c:v>623.84933204792276</c:v>
                </c:pt>
                <c:pt idx="300">
                  <c:v>633.78440660373997</c:v>
                </c:pt>
                <c:pt idx="301">
                  <c:v>643.72276427059637</c:v>
                </c:pt>
                <c:pt idx="302">
                  <c:v>653.66436412622159</c:v>
                </c:pt>
                <c:pt idx="303">
                  <c:v>663.6091659406494</c:v>
                </c:pt>
                <c:pt idx="304">
                  <c:v>673.55713016131983</c:v>
                </c:pt>
                <c:pt idx="305">
                  <c:v>683.50821789857252</c:v>
                </c:pt>
                <c:pt idx="306">
                  <c:v>693.46239091152199</c:v>
                </c:pt>
                <c:pt idx="307">
                  <c:v>703.41961159429377</c:v>
                </c:pt>
                <c:pt idx="308">
                  <c:v>713.37984296262221</c:v>
                </c:pt>
                <c:pt idx="309">
                  <c:v>723.34304864079024</c:v>
                </c:pt>
                <c:pt idx="310">
                  <c:v>733.30919284890547</c:v>
                </c:pt>
                <c:pt idx="311">
                  <c:v>743.27824039049835</c:v>
                </c:pt>
                <c:pt idx="312">
                  <c:v>753.25015664043758</c:v>
                </c:pt>
                <c:pt idx="313">
                  <c:v>763.22490753314889</c:v>
                </c:pt>
                <c:pt idx="314">
                  <c:v>773.20245955112932</c:v>
                </c:pt>
                <c:pt idx="315">
                  <c:v>783.18277971375051</c:v>
                </c:pt>
                <c:pt idx="316">
                  <c:v>793.16583556634021</c:v>
                </c:pt>
                <c:pt idx="317">
                  <c:v>803.15159516953349</c:v>
                </c:pt>
                <c:pt idx="318">
                  <c:v>813.14002708888665</c:v>
                </c:pt>
                <c:pt idx="319">
                  <c:v>823.13110038474554</c:v>
                </c:pt>
                <c:pt idx="320">
                  <c:v>833.12478460236537</c:v>
                </c:pt>
                <c:pt idx="321">
                  <c:v>843.12104976226385</c:v>
                </c:pt>
                <c:pt idx="322">
                  <c:v>853.11986635081291</c:v>
                </c:pt>
                <c:pt idx="323">
                  <c:v>863.12120531105825</c:v>
                </c:pt>
                <c:pt idx="324">
                  <c:v>873.12503803375319</c:v>
                </c:pt>
                <c:pt idx="325">
                  <c:v>883.13133634861197</c:v>
                </c:pt>
                <c:pt idx="326">
                  <c:v>893.14007251577004</c:v>
                </c:pt>
                <c:pt idx="327">
                  <c:v>903.15121921744492</c:v>
                </c:pt>
                <c:pt idx="328">
                  <c:v>913.16474954979435</c:v>
                </c:pt>
                <c:pt idx="329">
                  <c:v>923.18063701496533</c:v>
                </c:pt>
                <c:pt idx="330">
                  <c:v>933.19885551332959</c:v>
                </c:pt>
                <c:pt idx="331">
                  <c:v>943.21937933590107</c:v>
                </c:pt>
                <c:pt idx="332">
                  <c:v>953.24218315692281</c:v>
                </c:pt>
                <c:pt idx="333">
                  <c:v>963.26724202663331</c:v>
                </c:pt>
                <c:pt idx="334">
                  <c:v>973.29453136419284</c:v>
                </c:pt>
                <c:pt idx="335">
                  <c:v>983.32402695077326</c:v>
                </c:pt>
                <c:pt idx="336">
                  <c:v>993.3557049228076</c:v>
                </c:pt>
                <c:pt idx="337">
                  <c:v>1003.389541765387</c:v>
                </c:pt>
                <c:pt idx="338">
                  <c:v>1013.4255143058134</c:v>
                </c:pt>
                <c:pt idx="339">
                  <c:v>1023.4635997072909</c:v>
                </c:pt>
                <c:pt idx="340">
                  <c:v>1033.5037754627651</c:v>
                </c:pt>
                <c:pt idx="341">
                  <c:v>1043.5460193888921</c:v>
                </c:pt>
                <c:pt idx="342">
                  <c:v>1053.5903096201482</c:v>
                </c:pt>
                <c:pt idx="343">
                  <c:v>1063.6366246030673</c:v>
                </c:pt>
                <c:pt idx="344">
                  <c:v>1073.6849430906022</c:v>
                </c:pt>
                <c:pt idx="345">
                  <c:v>1083.7352441366149</c:v>
                </c:pt>
                <c:pt idx="346">
                  <c:v>1093.7875070904836</c:v>
                </c:pt>
                <c:pt idx="347">
                  <c:v>1103.8417115918287</c:v>
                </c:pt>
                <c:pt idx="348">
                  <c:v>1113.8978375653523</c:v>
                </c:pt>
                <c:pt idx="349">
                  <c:v>1123.9558652157889</c:v>
                </c:pt>
                <c:pt idx="350">
                  <c:v>1134.0157750229657</c:v>
                </c:pt>
                <c:pt idx="351">
                  <c:v>1144.0775477369682</c:v>
                </c:pt>
                <c:pt idx="352">
                  <c:v>1154.1411643734082</c:v>
                </c:pt>
                <c:pt idx="353">
                  <c:v>1164.2066062087929</c:v>
                </c:pt>
                <c:pt idx="354">
                  <c:v>1174.2738547759923</c:v>
                </c:pt>
                <c:pt idx="355">
                  <c:v>1184.3428918598029</c:v>
                </c:pt>
                <c:pt idx="356">
                  <c:v>1194.4136994926002</c:v>
                </c:pt>
                <c:pt idx="357">
                  <c:v>1204.48625995009</c:v>
                </c:pt>
                <c:pt idx="358">
                  <c:v>1214.5605557471406</c:v>
                </c:pt>
                <c:pt idx="359">
                  <c:v>1224.636569633705</c:v>
                </c:pt>
                <c:pt idx="360">
                  <c:v>1234.7142845908295</c:v>
                </c:pt>
                <c:pt idx="361">
                  <c:v>1244.7936838267374</c:v>
                </c:pt>
                <c:pt idx="362">
                  <c:v>1254.8747507730027</c:v>
                </c:pt>
                <c:pt idx="363">
                  <c:v>1264.9574690807951</c:v>
                </c:pt>
                <c:pt idx="364">
                  <c:v>1275.0418226172026</c:v>
                </c:pt>
                <c:pt idx="365">
                  <c:v>1285.1277954616319</c:v>
                </c:pt>
                <c:pt idx="366">
                  <c:v>1295.2153719022776</c:v>
                </c:pt>
                <c:pt idx="367">
                  <c:v>1305.3045364326636</c:v>
                </c:pt>
                <c:pt idx="368">
                  <c:v>1315.3952737482584</c:v>
                </c:pt>
                <c:pt idx="369">
                  <c:v>1325.487568743152</c:v>
                </c:pt>
                <c:pt idx="370">
                  <c:v>1335.581406506798</c:v>
                </c:pt>
                <c:pt idx="371">
                  <c:v>1345.6767723208322</c:v>
                </c:pt>
                <c:pt idx="372">
                  <c:v>1355.7736516559348</c:v>
                </c:pt>
                <c:pt idx="373">
                  <c:v>1365.8720301687777</c:v>
                </c:pt>
                <c:pt idx="374">
                  <c:v>1375.9718936990073</c:v>
                </c:pt>
                <c:pt idx="375">
                  <c:v>1386.0732282663091</c:v>
                </c:pt>
                <c:pt idx="376">
                  <c:v>1396.1760200675099</c:v>
                </c:pt>
                <c:pt idx="377">
                  <c:v>1406.2802554737534</c:v>
                </c:pt>
                <c:pt idx="378">
                  <c:v>1416.3859210277158</c:v>
                </c:pt>
                <c:pt idx="379">
                  <c:v>1426.4930034408867</c:v>
                </c:pt>
                <c:pt idx="380">
                  <c:v>1436.6014895908947</c:v>
                </c:pt>
                <c:pt idx="381">
                  <c:v>1446.7113665188874</c:v>
                </c:pt>
                <c:pt idx="382">
                  <c:v>1456.822621426963</c:v>
                </c:pt>
                <c:pt idx="383">
                  <c:v>1466.9352416756453</c:v>
                </c:pt>
                <c:pt idx="384">
                  <c:v>1477.0492147814125</c:v>
                </c:pt>
                <c:pt idx="385">
                  <c:v>1487.1645284142714</c:v>
                </c:pt>
                <c:pt idx="386">
                  <c:v>1497.2811703953732</c:v>
                </c:pt>
                <c:pt idx="387">
                  <c:v>1507.3991286946793</c:v>
                </c:pt>
                <c:pt idx="388">
                  <c:v>1517.5183914286667</c:v>
                </c:pt>
                <c:pt idx="389">
                  <c:v>1527.6389468580805</c:v>
                </c:pt>
                <c:pt idx="390">
                  <c:v>1537.7607833857237</c:v>
                </c:pt>
                <c:pt idx="391">
                  <c:v>1547.8838895542901</c:v>
                </c:pt>
                <c:pt idx="392">
                  <c:v>1558.0082540442402</c:v>
                </c:pt>
                <c:pt idx="393">
                  <c:v>1568.1338656717073</c:v>
                </c:pt>
                <c:pt idx="394">
                  <c:v>1578.2607133864533</c:v>
                </c:pt>
                <c:pt idx="395">
                  <c:v>1588.3887862698525</c:v>
                </c:pt>
                <c:pt idx="396">
                  <c:v>1598.5180735329186</c:v>
                </c:pt>
                <c:pt idx="397">
                  <c:v>1608.6485645143639</c:v>
                </c:pt>
                <c:pt idx="398">
                  <c:v>1618.7802486786929</c:v>
                </c:pt>
                <c:pt idx="399">
                  <c:v>1628.9131156143351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52416"/>
        <c:axId val="70262784"/>
      </c:lineChart>
      <c:catAx>
        <c:axId val="7025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Consumption</a:t>
                </a:r>
                <a:r>
                  <a:rPr lang="en-US" sz="1200" baseline="0"/>
                  <a:t> as a Percentage of Baseline Quantity</a:t>
                </a:r>
                <a:endParaRPr lang="en-US" sz="1200"/>
              </a:p>
            </c:rich>
          </c:tx>
          <c:overlay val="0"/>
        </c:title>
        <c:majorTickMark val="out"/>
        <c:minorTickMark val="none"/>
        <c:tickLblPos val="nextTo"/>
        <c:txPr>
          <a:bodyPr rot="5400000" vert="horz"/>
          <a:lstStyle/>
          <a:p>
            <a:pPr>
              <a:defRPr sz="1200" baseline="0"/>
            </a:pPr>
            <a:endParaRPr lang="en-US"/>
          </a:p>
        </c:txPr>
        <c:crossAx val="70262784"/>
        <c:crosses val="autoZero"/>
        <c:auto val="1"/>
        <c:lblAlgn val="ctr"/>
        <c:lblOffset val="100"/>
        <c:tickMarkSkip val="10"/>
        <c:noMultiLvlLbl val="0"/>
      </c:catAx>
      <c:valAx>
        <c:axId val="7026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Change</a:t>
                </a:r>
                <a:r>
                  <a:rPr lang="en-US" sz="1200" baseline="0"/>
                  <a:t> in Annual Net Consumer Surplue</a:t>
                </a:r>
                <a:endParaRPr lang="en-US" sz="1200"/>
              </a:p>
            </c:rich>
          </c:tx>
          <c:overlay val="0"/>
        </c:title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702524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Standard Tariff for PG&amp;E region T</c:v>
          </c:tx>
          <c:spPr>
            <a:ln w="508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BaselineTariffs!$A$1:$A$1200</c:f>
              <c:numCache>
                <c:formatCode>General</c:formatCode>
                <c:ptCount val="1200"/>
                <c:pt idx="99">
                  <c:v>100</c:v>
                </c:pt>
                <c:pt idx="199">
                  <c:v>200</c:v>
                </c:pt>
                <c:pt idx="299">
                  <c:v>300</c:v>
                </c:pt>
                <c:pt idx="399">
                  <c:v>400</c:v>
                </c:pt>
                <c:pt idx="499">
                  <c:v>500</c:v>
                </c:pt>
                <c:pt idx="599">
                  <c:v>600</c:v>
                </c:pt>
                <c:pt idx="699">
                  <c:v>700</c:v>
                </c:pt>
                <c:pt idx="799">
                  <c:v>800</c:v>
                </c:pt>
                <c:pt idx="899">
                  <c:v>900</c:v>
                </c:pt>
                <c:pt idx="999">
                  <c:v>1000</c:v>
                </c:pt>
                <c:pt idx="1099">
                  <c:v>1100</c:v>
                </c:pt>
                <c:pt idx="1199">
                  <c:v>1200</c:v>
                </c:pt>
              </c:numCache>
            </c:numRef>
          </c:cat>
          <c:val>
            <c:numRef>
              <c:f>BaselineTariffs!$C$1:$C$1200</c:f>
              <c:numCache>
                <c:formatCode>"$"#,##0.0000</c:formatCode>
                <c:ptCount val="1200"/>
                <c:pt idx="0">
                  <c:v>0.1143</c:v>
                </c:pt>
                <c:pt idx="1">
                  <c:v>0.1143</c:v>
                </c:pt>
                <c:pt idx="2">
                  <c:v>0.1143</c:v>
                </c:pt>
                <c:pt idx="3">
                  <c:v>0.1143</c:v>
                </c:pt>
                <c:pt idx="4">
                  <c:v>0.1143</c:v>
                </c:pt>
                <c:pt idx="5">
                  <c:v>0.1143</c:v>
                </c:pt>
                <c:pt idx="6">
                  <c:v>0.1143</c:v>
                </c:pt>
                <c:pt idx="7">
                  <c:v>0.1143</c:v>
                </c:pt>
                <c:pt idx="8">
                  <c:v>0.1143</c:v>
                </c:pt>
                <c:pt idx="9">
                  <c:v>0.1143</c:v>
                </c:pt>
                <c:pt idx="10">
                  <c:v>0.1143</c:v>
                </c:pt>
                <c:pt idx="11">
                  <c:v>0.1143</c:v>
                </c:pt>
                <c:pt idx="12">
                  <c:v>0.1143</c:v>
                </c:pt>
                <c:pt idx="13">
                  <c:v>0.1143</c:v>
                </c:pt>
                <c:pt idx="14">
                  <c:v>0.1143</c:v>
                </c:pt>
                <c:pt idx="15">
                  <c:v>0.1143</c:v>
                </c:pt>
                <c:pt idx="16">
                  <c:v>0.1143</c:v>
                </c:pt>
                <c:pt idx="17">
                  <c:v>0.1143</c:v>
                </c:pt>
                <c:pt idx="18">
                  <c:v>0.1143</c:v>
                </c:pt>
                <c:pt idx="19">
                  <c:v>0.1143</c:v>
                </c:pt>
                <c:pt idx="20">
                  <c:v>0.1143</c:v>
                </c:pt>
                <c:pt idx="21">
                  <c:v>0.1143</c:v>
                </c:pt>
                <c:pt idx="22">
                  <c:v>0.1143</c:v>
                </c:pt>
                <c:pt idx="23">
                  <c:v>0.1143</c:v>
                </c:pt>
                <c:pt idx="24">
                  <c:v>0.1143</c:v>
                </c:pt>
                <c:pt idx="25">
                  <c:v>0.1143</c:v>
                </c:pt>
                <c:pt idx="26">
                  <c:v>0.1143</c:v>
                </c:pt>
                <c:pt idx="27">
                  <c:v>0.1143</c:v>
                </c:pt>
                <c:pt idx="28">
                  <c:v>0.1143</c:v>
                </c:pt>
                <c:pt idx="29">
                  <c:v>0.1143</c:v>
                </c:pt>
                <c:pt idx="30">
                  <c:v>0.1143</c:v>
                </c:pt>
                <c:pt idx="31">
                  <c:v>0.1143</c:v>
                </c:pt>
                <c:pt idx="32">
                  <c:v>0.1143</c:v>
                </c:pt>
                <c:pt idx="33">
                  <c:v>0.1143</c:v>
                </c:pt>
                <c:pt idx="34">
                  <c:v>0.1143</c:v>
                </c:pt>
                <c:pt idx="35">
                  <c:v>0.1143</c:v>
                </c:pt>
                <c:pt idx="36">
                  <c:v>0.1143</c:v>
                </c:pt>
                <c:pt idx="37">
                  <c:v>0.1143</c:v>
                </c:pt>
                <c:pt idx="38">
                  <c:v>0.1143</c:v>
                </c:pt>
                <c:pt idx="39">
                  <c:v>0.1143</c:v>
                </c:pt>
                <c:pt idx="40">
                  <c:v>0.1143</c:v>
                </c:pt>
                <c:pt idx="41">
                  <c:v>0.1143</c:v>
                </c:pt>
                <c:pt idx="42">
                  <c:v>0.1143</c:v>
                </c:pt>
                <c:pt idx="43">
                  <c:v>0.1143</c:v>
                </c:pt>
                <c:pt idx="44">
                  <c:v>0.1143</c:v>
                </c:pt>
                <c:pt idx="45">
                  <c:v>0.1143</c:v>
                </c:pt>
                <c:pt idx="46">
                  <c:v>0.1143</c:v>
                </c:pt>
                <c:pt idx="47">
                  <c:v>0.1143</c:v>
                </c:pt>
                <c:pt idx="48">
                  <c:v>0.1143</c:v>
                </c:pt>
                <c:pt idx="49">
                  <c:v>0.1143</c:v>
                </c:pt>
                <c:pt idx="50">
                  <c:v>0.1143</c:v>
                </c:pt>
                <c:pt idx="51">
                  <c:v>0.1143</c:v>
                </c:pt>
                <c:pt idx="52">
                  <c:v>0.1143</c:v>
                </c:pt>
                <c:pt idx="53">
                  <c:v>0.1143</c:v>
                </c:pt>
                <c:pt idx="54">
                  <c:v>0.1143</c:v>
                </c:pt>
                <c:pt idx="55">
                  <c:v>0.1143</c:v>
                </c:pt>
                <c:pt idx="56">
                  <c:v>0.1143</c:v>
                </c:pt>
                <c:pt idx="57">
                  <c:v>0.1143</c:v>
                </c:pt>
                <c:pt idx="58">
                  <c:v>0.1143</c:v>
                </c:pt>
                <c:pt idx="59">
                  <c:v>0.1143</c:v>
                </c:pt>
                <c:pt idx="60">
                  <c:v>0.1143</c:v>
                </c:pt>
                <c:pt idx="61">
                  <c:v>0.1143</c:v>
                </c:pt>
                <c:pt idx="62">
                  <c:v>0.1143</c:v>
                </c:pt>
                <c:pt idx="63">
                  <c:v>0.1143</c:v>
                </c:pt>
                <c:pt idx="64">
                  <c:v>0.1143</c:v>
                </c:pt>
                <c:pt idx="65">
                  <c:v>0.1143</c:v>
                </c:pt>
                <c:pt idx="66">
                  <c:v>0.1143</c:v>
                </c:pt>
                <c:pt idx="67">
                  <c:v>0.1143</c:v>
                </c:pt>
                <c:pt idx="68">
                  <c:v>0.1143</c:v>
                </c:pt>
                <c:pt idx="69">
                  <c:v>0.1143</c:v>
                </c:pt>
                <c:pt idx="70">
                  <c:v>0.1143</c:v>
                </c:pt>
                <c:pt idx="71">
                  <c:v>0.1143</c:v>
                </c:pt>
                <c:pt idx="72">
                  <c:v>0.1143</c:v>
                </c:pt>
                <c:pt idx="73">
                  <c:v>0.1143</c:v>
                </c:pt>
                <c:pt idx="74">
                  <c:v>0.1143</c:v>
                </c:pt>
                <c:pt idx="75">
                  <c:v>0.1143</c:v>
                </c:pt>
                <c:pt idx="76">
                  <c:v>0.1143</c:v>
                </c:pt>
                <c:pt idx="77">
                  <c:v>0.1143</c:v>
                </c:pt>
                <c:pt idx="78">
                  <c:v>0.1143</c:v>
                </c:pt>
                <c:pt idx="79">
                  <c:v>0.1143</c:v>
                </c:pt>
                <c:pt idx="80">
                  <c:v>0.1143</c:v>
                </c:pt>
                <c:pt idx="81">
                  <c:v>0.1143</c:v>
                </c:pt>
                <c:pt idx="82">
                  <c:v>0.1143</c:v>
                </c:pt>
                <c:pt idx="83">
                  <c:v>0.1143</c:v>
                </c:pt>
                <c:pt idx="84">
                  <c:v>0.1143</c:v>
                </c:pt>
                <c:pt idx="85">
                  <c:v>0.1143</c:v>
                </c:pt>
                <c:pt idx="86">
                  <c:v>0.1143</c:v>
                </c:pt>
                <c:pt idx="87">
                  <c:v>0.1143</c:v>
                </c:pt>
                <c:pt idx="88">
                  <c:v>0.1143</c:v>
                </c:pt>
                <c:pt idx="89">
                  <c:v>0.1143</c:v>
                </c:pt>
                <c:pt idx="90">
                  <c:v>0.1143</c:v>
                </c:pt>
                <c:pt idx="91">
                  <c:v>0.1143</c:v>
                </c:pt>
                <c:pt idx="92">
                  <c:v>0.1143</c:v>
                </c:pt>
                <c:pt idx="93">
                  <c:v>0.1143</c:v>
                </c:pt>
                <c:pt idx="94">
                  <c:v>0.1143</c:v>
                </c:pt>
                <c:pt idx="95">
                  <c:v>0.1143</c:v>
                </c:pt>
                <c:pt idx="96">
                  <c:v>0.1143</c:v>
                </c:pt>
                <c:pt idx="97">
                  <c:v>0.1143</c:v>
                </c:pt>
                <c:pt idx="98">
                  <c:v>0.1143</c:v>
                </c:pt>
                <c:pt idx="99">
                  <c:v>0.1143</c:v>
                </c:pt>
                <c:pt idx="100">
                  <c:v>0.1143</c:v>
                </c:pt>
                <c:pt idx="101">
                  <c:v>0.1143</c:v>
                </c:pt>
                <c:pt idx="102">
                  <c:v>0.1143</c:v>
                </c:pt>
                <c:pt idx="103">
                  <c:v>0.1143</c:v>
                </c:pt>
                <c:pt idx="104">
                  <c:v>0.1143</c:v>
                </c:pt>
                <c:pt idx="105">
                  <c:v>0.1143</c:v>
                </c:pt>
                <c:pt idx="106">
                  <c:v>0.1143</c:v>
                </c:pt>
                <c:pt idx="107">
                  <c:v>0.1143</c:v>
                </c:pt>
                <c:pt idx="108">
                  <c:v>0.1143</c:v>
                </c:pt>
                <c:pt idx="109">
                  <c:v>0.1143</c:v>
                </c:pt>
                <c:pt idx="110">
                  <c:v>0.1143</c:v>
                </c:pt>
                <c:pt idx="111">
                  <c:v>0.1143</c:v>
                </c:pt>
                <c:pt idx="112">
                  <c:v>0.1143</c:v>
                </c:pt>
                <c:pt idx="113">
                  <c:v>0.1143</c:v>
                </c:pt>
                <c:pt idx="114">
                  <c:v>0.1143</c:v>
                </c:pt>
                <c:pt idx="115">
                  <c:v>0.1143</c:v>
                </c:pt>
                <c:pt idx="116">
                  <c:v>0.1143</c:v>
                </c:pt>
                <c:pt idx="117">
                  <c:v>0.1143</c:v>
                </c:pt>
                <c:pt idx="118">
                  <c:v>0.1143</c:v>
                </c:pt>
                <c:pt idx="119">
                  <c:v>0.1143</c:v>
                </c:pt>
                <c:pt idx="120">
                  <c:v>0.1143</c:v>
                </c:pt>
                <c:pt idx="121">
                  <c:v>0.1143</c:v>
                </c:pt>
                <c:pt idx="122">
                  <c:v>0.1143</c:v>
                </c:pt>
                <c:pt idx="123">
                  <c:v>0.1143</c:v>
                </c:pt>
                <c:pt idx="124">
                  <c:v>0.1143</c:v>
                </c:pt>
                <c:pt idx="125">
                  <c:v>0.1143</c:v>
                </c:pt>
                <c:pt idx="126">
                  <c:v>0.1143</c:v>
                </c:pt>
                <c:pt idx="127">
                  <c:v>0.1143</c:v>
                </c:pt>
                <c:pt idx="128">
                  <c:v>0.1143</c:v>
                </c:pt>
                <c:pt idx="129">
                  <c:v>0.1143</c:v>
                </c:pt>
                <c:pt idx="130">
                  <c:v>0.1143</c:v>
                </c:pt>
                <c:pt idx="131">
                  <c:v>0.1143</c:v>
                </c:pt>
                <c:pt idx="132">
                  <c:v>0.1143</c:v>
                </c:pt>
                <c:pt idx="133">
                  <c:v>0.1143</c:v>
                </c:pt>
                <c:pt idx="134">
                  <c:v>0.1143</c:v>
                </c:pt>
                <c:pt idx="135">
                  <c:v>0.1143</c:v>
                </c:pt>
                <c:pt idx="136">
                  <c:v>0.1143</c:v>
                </c:pt>
                <c:pt idx="137">
                  <c:v>0.1143</c:v>
                </c:pt>
                <c:pt idx="138">
                  <c:v>0.1143</c:v>
                </c:pt>
                <c:pt idx="139">
                  <c:v>0.1143</c:v>
                </c:pt>
                <c:pt idx="140">
                  <c:v>0.1143</c:v>
                </c:pt>
                <c:pt idx="141">
                  <c:v>0.1143</c:v>
                </c:pt>
                <c:pt idx="142">
                  <c:v>0.1143</c:v>
                </c:pt>
                <c:pt idx="143">
                  <c:v>0.1143</c:v>
                </c:pt>
                <c:pt idx="144">
                  <c:v>0.1143</c:v>
                </c:pt>
                <c:pt idx="145">
                  <c:v>0.1143</c:v>
                </c:pt>
                <c:pt idx="146">
                  <c:v>0.1143</c:v>
                </c:pt>
                <c:pt idx="147">
                  <c:v>0.1143</c:v>
                </c:pt>
                <c:pt idx="148">
                  <c:v>0.1143</c:v>
                </c:pt>
                <c:pt idx="149">
                  <c:v>0.1143</c:v>
                </c:pt>
                <c:pt idx="150">
                  <c:v>0.1143</c:v>
                </c:pt>
                <c:pt idx="151">
                  <c:v>0.1143</c:v>
                </c:pt>
                <c:pt idx="152">
                  <c:v>0.1143</c:v>
                </c:pt>
                <c:pt idx="153">
                  <c:v>0.1143</c:v>
                </c:pt>
                <c:pt idx="154">
                  <c:v>0.1143</c:v>
                </c:pt>
                <c:pt idx="155">
                  <c:v>0.1143</c:v>
                </c:pt>
                <c:pt idx="156">
                  <c:v>0.1143</c:v>
                </c:pt>
                <c:pt idx="157">
                  <c:v>0.1143</c:v>
                </c:pt>
                <c:pt idx="158">
                  <c:v>0.1143</c:v>
                </c:pt>
                <c:pt idx="159">
                  <c:v>0.1143</c:v>
                </c:pt>
                <c:pt idx="160">
                  <c:v>0.1143</c:v>
                </c:pt>
                <c:pt idx="161">
                  <c:v>0.1143</c:v>
                </c:pt>
                <c:pt idx="162">
                  <c:v>0.1143</c:v>
                </c:pt>
                <c:pt idx="163">
                  <c:v>0.1143</c:v>
                </c:pt>
                <c:pt idx="164">
                  <c:v>0.1143</c:v>
                </c:pt>
                <c:pt idx="165">
                  <c:v>0.1143</c:v>
                </c:pt>
                <c:pt idx="166">
                  <c:v>0.1143</c:v>
                </c:pt>
                <c:pt idx="167">
                  <c:v>0.1143</c:v>
                </c:pt>
                <c:pt idx="168">
                  <c:v>0.1143</c:v>
                </c:pt>
                <c:pt idx="169">
                  <c:v>0.1143</c:v>
                </c:pt>
                <c:pt idx="170">
                  <c:v>0.1143</c:v>
                </c:pt>
                <c:pt idx="171">
                  <c:v>0.1143</c:v>
                </c:pt>
                <c:pt idx="172">
                  <c:v>0.1143</c:v>
                </c:pt>
                <c:pt idx="173">
                  <c:v>0.1143</c:v>
                </c:pt>
                <c:pt idx="174">
                  <c:v>0.1143</c:v>
                </c:pt>
                <c:pt idx="175">
                  <c:v>0.1143</c:v>
                </c:pt>
                <c:pt idx="176">
                  <c:v>0.1143</c:v>
                </c:pt>
                <c:pt idx="177">
                  <c:v>0.1143</c:v>
                </c:pt>
                <c:pt idx="178">
                  <c:v>0.1143</c:v>
                </c:pt>
                <c:pt idx="179">
                  <c:v>0.1143</c:v>
                </c:pt>
                <c:pt idx="180">
                  <c:v>0.1143</c:v>
                </c:pt>
                <c:pt idx="181">
                  <c:v>0.1143</c:v>
                </c:pt>
                <c:pt idx="182">
                  <c:v>0.1143</c:v>
                </c:pt>
                <c:pt idx="183">
                  <c:v>0.1143</c:v>
                </c:pt>
                <c:pt idx="184">
                  <c:v>0.1143</c:v>
                </c:pt>
                <c:pt idx="185">
                  <c:v>0.1143</c:v>
                </c:pt>
                <c:pt idx="186">
                  <c:v>0.1143</c:v>
                </c:pt>
                <c:pt idx="187">
                  <c:v>0.1143</c:v>
                </c:pt>
                <c:pt idx="188">
                  <c:v>0.1143</c:v>
                </c:pt>
                <c:pt idx="189">
                  <c:v>0.1143</c:v>
                </c:pt>
                <c:pt idx="190">
                  <c:v>0.1143</c:v>
                </c:pt>
                <c:pt idx="191">
                  <c:v>0.1143</c:v>
                </c:pt>
                <c:pt idx="192">
                  <c:v>0.1143</c:v>
                </c:pt>
                <c:pt idx="193">
                  <c:v>0.1143</c:v>
                </c:pt>
                <c:pt idx="194">
                  <c:v>0.1143</c:v>
                </c:pt>
                <c:pt idx="195">
                  <c:v>0.1143</c:v>
                </c:pt>
                <c:pt idx="196">
                  <c:v>0.1143</c:v>
                </c:pt>
                <c:pt idx="197">
                  <c:v>0.1143</c:v>
                </c:pt>
                <c:pt idx="198">
                  <c:v>0.1143</c:v>
                </c:pt>
                <c:pt idx="199">
                  <c:v>0.1143</c:v>
                </c:pt>
                <c:pt idx="200">
                  <c:v>0.1143</c:v>
                </c:pt>
                <c:pt idx="201">
                  <c:v>0.1143</c:v>
                </c:pt>
                <c:pt idx="202">
                  <c:v>0.1143</c:v>
                </c:pt>
                <c:pt idx="203">
                  <c:v>0.1143</c:v>
                </c:pt>
                <c:pt idx="204">
                  <c:v>0.1143</c:v>
                </c:pt>
                <c:pt idx="205">
                  <c:v>0.1143</c:v>
                </c:pt>
                <c:pt idx="206">
                  <c:v>0.1143</c:v>
                </c:pt>
                <c:pt idx="207">
                  <c:v>0.1143</c:v>
                </c:pt>
                <c:pt idx="208">
                  <c:v>0.1143</c:v>
                </c:pt>
                <c:pt idx="209">
                  <c:v>0.1143</c:v>
                </c:pt>
                <c:pt idx="210">
                  <c:v>0.1143</c:v>
                </c:pt>
                <c:pt idx="211">
                  <c:v>0.1143</c:v>
                </c:pt>
                <c:pt idx="212">
                  <c:v>0.1143</c:v>
                </c:pt>
                <c:pt idx="213">
                  <c:v>0.1143</c:v>
                </c:pt>
                <c:pt idx="214">
                  <c:v>0.1143</c:v>
                </c:pt>
                <c:pt idx="215">
                  <c:v>0.1143</c:v>
                </c:pt>
                <c:pt idx="216">
                  <c:v>0.1143</c:v>
                </c:pt>
                <c:pt idx="217">
                  <c:v>0.1143</c:v>
                </c:pt>
                <c:pt idx="218">
                  <c:v>0.1143</c:v>
                </c:pt>
                <c:pt idx="219">
                  <c:v>0.1143</c:v>
                </c:pt>
                <c:pt idx="220">
                  <c:v>0.1143</c:v>
                </c:pt>
                <c:pt idx="221">
                  <c:v>0.1143</c:v>
                </c:pt>
                <c:pt idx="222">
                  <c:v>0.1143</c:v>
                </c:pt>
                <c:pt idx="223">
                  <c:v>0.1143</c:v>
                </c:pt>
                <c:pt idx="224">
                  <c:v>0.1143</c:v>
                </c:pt>
                <c:pt idx="225">
                  <c:v>0.12989999999999999</c:v>
                </c:pt>
                <c:pt idx="226">
                  <c:v>0.12989999999999999</c:v>
                </c:pt>
                <c:pt idx="227">
                  <c:v>0.12989999999999999</c:v>
                </c:pt>
                <c:pt idx="228">
                  <c:v>0.12989999999999999</c:v>
                </c:pt>
                <c:pt idx="229">
                  <c:v>0.12989999999999999</c:v>
                </c:pt>
                <c:pt idx="230">
                  <c:v>0.12989999999999999</c:v>
                </c:pt>
                <c:pt idx="231">
                  <c:v>0.12989999999999999</c:v>
                </c:pt>
                <c:pt idx="232">
                  <c:v>0.12989999999999999</c:v>
                </c:pt>
                <c:pt idx="233">
                  <c:v>0.12989999999999999</c:v>
                </c:pt>
                <c:pt idx="234">
                  <c:v>0.12989999999999999</c:v>
                </c:pt>
                <c:pt idx="235">
                  <c:v>0.12989999999999999</c:v>
                </c:pt>
                <c:pt idx="236">
                  <c:v>0.12989999999999999</c:v>
                </c:pt>
                <c:pt idx="237">
                  <c:v>0.12989999999999999</c:v>
                </c:pt>
                <c:pt idx="238">
                  <c:v>0.12989999999999999</c:v>
                </c:pt>
                <c:pt idx="239">
                  <c:v>0.12989999999999999</c:v>
                </c:pt>
                <c:pt idx="240">
                  <c:v>0.12989999999999999</c:v>
                </c:pt>
                <c:pt idx="241">
                  <c:v>0.12989999999999999</c:v>
                </c:pt>
                <c:pt idx="242">
                  <c:v>0.12989999999999999</c:v>
                </c:pt>
                <c:pt idx="243">
                  <c:v>0.12989999999999999</c:v>
                </c:pt>
                <c:pt idx="244">
                  <c:v>0.12989999999999999</c:v>
                </c:pt>
                <c:pt idx="245">
                  <c:v>0.12989999999999999</c:v>
                </c:pt>
                <c:pt idx="246">
                  <c:v>0.12989999999999999</c:v>
                </c:pt>
                <c:pt idx="247">
                  <c:v>0.12989999999999999</c:v>
                </c:pt>
                <c:pt idx="248">
                  <c:v>0.12989999999999999</c:v>
                </c:pt>
                <c:pt idx="249">
                  <c:v>0.12989999999999999</c:v>
                </c:pt>
                <c:pt idx="250">
                  <c:v>0.12989999999999999</c:v>
                </c:pt>
                <c:pt idx="251">
                  <c:v>0.12989999999999999</c:v>
                </c:pt>
                <c:pt idx="252">
                  <c:v>0.12989999999999999</c:v>
                </c:pt>
                <c:pt idx="253">
                  <c:v>0.12989999999999999</c:v>
                </c:pt>
                <c:pt idx="254">
                  <c:v>0.12989999999999999</c:v>
                </c:pt>
                <c:pt idx="255">
                  <c:v>0.12989999999999999</c:v>
                </c:pt>
                <c:pt idx="256">
                  <c:v>0.12989999999999999</c:v>
                </c:pt>
                <c:pt idx="257">
                  <c:v>0.12989999999999999</c:v>
                </c:pt>
                <c:pt idx="258">
                  <c:v>0.12989999999999999</c:v>
                </c:pt>
                <c:pt idx="259">
                  <c:v>0.12989999999999999</c:v>
                </c:pt>
                <c:pt idx="260">
                  <c:v>0.12989999999999999</c:v>
                </c:pt>
                <c:pt idx="261">
                  <c:v>0.12989999999999999</c:v>
                </c:pt>
                <c:pt idx="262">
                  <c:v>0.12989999999999999</c:v>
                </c:pt>
                <c:pt idx="263">
                  <c:v>0.12989999999999999</c:v>
                </c:pt>
                <c:pt idx="264">
                  <c:v>0.12989999999999999</c:v>
                </c:pt>
                <c:pt idx="265">
                  <c:v>0.12989999999999999</c:v>
                </c:pt>
                <c:pt idx="266">
                  <c:v>0.12989999999999999</c:v>
                </c:pt>
                <c:pt idx="267">
                  <c:v>0.12989999999999999</c:v>
                </c:pt>
                <c:pt idx="268">
                  <c:v>0.12989999999999999</c:v>
                </c:pt>
                <c:pt idx="269">
                  <c:v>0.12989999999999999</c:v>
                </c:pt>
                <c:pt idx="270">
                  <c:v>0.12989999999999999</c:v>
                </c:pt>
                <c:pt idx="271">
                  <c:v>0.12989999999999999</c:v>
                </c:pt>
                <c:pt idx="272">
                  <c:v>0.12989999999999999</c:v>
                </c:pt>
                <c:pt idx="273">
                  <c:v>0.12989999999999999</c:v>
                </c:pt>
                <c:pt idx="274">
                  <c:v>0.12989999999999999</c:v>
                </c:pt>
                <c:pt idx="275">
                  <c:v>0.12989999999999999</c:v>
                </c:pt>
                <c:pt idx="276">
                  <c:v>0.12989999999999999</c:v>
                </c:pt>
                <c:pt idx="277">
                  <c:v>0.12989999999999999</c:v>
                </c:pt>
                <c:pt idx="278">
                  <c:v>0.12989999999999999</c:v>
                </c:pt>
                <c:pt idx="279">
                  <c:v>0.12989999999999999</c:v>
                </c:pt>
                <c:pt idx="280">
                  <c:v>0.12989999999999999</c:v>
                </c:pt>
                <c:pt idx="281">
                  <c:v>0.12989999999999999</c:v>
                </c:pt>
                <c:pt idx="282">
                  <c:v>0.12989999999999999</c:v>
                </c:pt>
                <c:pt idx="283">
                  <c:v>0.12989999999999999</c:v>
                </c:pt>
                <c:pt idx="284">
                  <c:v>0.12989999999999999</c:v>
                </c:pt>
                <c:pt idx="285">
                  <c:v>0.12989999999999999</c:v>
                </c:pt>
                <c:pt idx="286">
                  <c:v>0.12989999999999999</c:v>
                </c:pt>
                <c:pt idx="287">
                  <c:v>0.12989999999999999</c:v>
                </c:pt>
                <c:pt idx="288">
                  <c:v>0.12989999999999999</c:v>
                </c:pt>
                <c:pt idx="289">
                  <c:v>0.12989999999999999</c:v>
                </c:pt>
                <c:pt idx="290">
                  <c:v>0.12989999999999999</c:v>
                </c:pt>
                <c:pt idx="291">
                  <c:v>0.12989999999999999</c:v>
                </c:pt>
                <c:pt idx="292">
                  <c:v>0.21779999999999999</c:v>
                </c:pt>
                <c:pt idx="293">
                  <c:v>0.21779999999999999</c:v>
                </c:pt>
                <c:pt idx="294">
                  <c:v>0.21779999999999999</c:v>
                </c:pt>
                <c:pt idx="295">
                  <c:v>0.21779999999999999</c:v>
                </c:pt>
                <c:pt idx="296">
                  <c:v>0.21779999999999999</c:v>
                </c:pt>
                <c:pt idx="297">
                  <c:v>0.21779999999999999</c:v>
                </c:pt>
                <c:pt idx="298">
                  <c:v>0.21779999999999999</c:v>
                </c:pt>
                <c:pt idx="299">
                  <c:v>0.21779999999999999</c:v>
                </c:pt>
                <c:pt idx="300">
                  <c:v>0.21779999999999999</c:v>
                </c:pt>
                <c:pt idx="301">
                  <c:v>0.21779999999999999</c:v>
                </c:pt>
                <c:pt idx="302">
                  <c:v>0.21779999999999999</c:v>
                </c:pt>
                <c:pt idx="303">
                  <c:v>0.21779999999999999</c:v>
                </c:pt>
                <c:pt idx="304">
                  <c:v>0.21779999999999999</c:v>
                </c:pt>
                <c:pt idx="305">
                  <c:v>0.21779999999999999</c:v>
                </c:pt>
                <c:pt idx="306">
                  <c:v>0.21779999999999999</c:v>
                </c:pt>
                <c:pt idx="307">
                  <c:v>0.21779999999999999</c:v>
                </c:pt>
                <c:pt idx="308">
                  <c:v>0.21779999999999999</c:v>
                </c:pt>
                <c:pt idx="309">
                  <c:v>0.21779999999999999</c:v>
                </c:pt>
                <c:pt idx="310">
                  <c:v>0.21779999999999999</c:v>
                </c:pt>
                <c:pt idx="311">
                  <c:v>0.21779999999999999</c:v>
                </c:pt>
                <c:pt idx="312">
                  <c:v>0.21779999999999999</c:v>
                </c:pt>
                <c:pt idx="313">
                  <c:v>0.21779999999999999</c:v>
                </c:pt>
                <c:pt idx="314">
                  <c:v>0.21779999999999999</c:v>
                </c:pt>
                <c:pt idx="315">
                  <c:v>0.21779999999999999</c:v>
                </c:pt>
                <c:pt idx="316">
                  <c:v>0.21779999999999999</c:v>
                </c:pt>
                <c:pt idx="317">
                  <c:v>0.21779999999999999</c:v>
                </c:pt>
                <c:pt idx="318">
                  <c:v>0.21779999999999999</c:v>
                </c:pt>
                <c:pt idx="319">
                  <c:v>0.21779999999999999</c:v>
                </c:pt>
                <c:pt idx="320">
                  <c:v>0.21779999999999999</c:v>
                </c:pt>
                <c:pt idx="321">
                  <c:v>0.21779999999999999</c:v>
                </c:pt>
                <c:pt idx="322">
                  <c:v>0.21779999999999999</c:v>
                </c:pt>
                <c:pt idx="323">
                  <c:v>0.21779999999999999</c:v>
                </c:pt>
                <c:pt idx="324">
                  <c:v>0.21779999999999999</c:v>
                </c:pt>
                <c:pt idx="325">
                  <c:v>0.21779999999999999</c:v>
                </c:pt>
                <c:pt idx="326">
                  <c:v>0.21779999999999999</c:v>
                </c:pt>
                <c:pt idx="327">
                  <c:v>0.21779999999999999</c:v>
                </c:pt>
                <c:pt idx="328">
                  <c:v>0.21779999999999999</c:v>
                </c:pt>
                <c:pt idx="329">
                  <c:v>0.21779999999999999</c:v>
                </c:pt>
                <c:pt idx="330">
                  <c:v>0.21779999999999999</c:v>
                </c:pt>
                <c:pt idx="331">
                  <c:v>0.21779999999999999</c:v>
                </c:pt>
                <c:pt idx="332">
                  <c:v>0.21779999999999999</c:v>
                </c:pt>
                <c:pt idx="333">
                  <c:v>0.21779999999999999</c:v>
                </c:pt>
                <c:pt idx="334">
                  <c:v>0.21779999999999999</c:v>
                </c:pt>
                <c:pt idx="335">
                  <c:v>0.21779999999999999</c:v>
                </c:pt>
                <c:pt idx="336">
                  <c:v>0.21779999999999999</c:v>
                </c:pt>
                <c:pt idx="337">
                  <c:v>0.21779999999999999</c:v>
                </c:pt>
                <c:pt idx="338">
                  <c:v>0.21779999999999999</c:v>
                </c:pt>
                <c:pt idx="339">
                  <c:v>0.21779999999999999</c:v>
                </c:pt>
                <c:pt idx="340">
                  <c:v>0.21779999999999999</c:v>
                </c:pt>
                <c:pt idx="341">
                  <c:v>0.21779999999999999</c:v>
                </c:pt>
                <c:pt idx="342">
                  <c:v>0.21779999999999999</c:v>
                </c:pt>
                <c:pt idx="343">
                  <c:v>0.21779999999999999</c:v>
                </c:pt>
                <c:pt idx="344">
                  <c:v>0.21779999999999999</c:v>
                </c:pt>
                <c:pt idx="345">
                  <c:v>0.21779999999999999</c:v>
                </c:pt>
                <c:pt idx="346">
                  <c:v>0.21779999999999999</c:v>
                </c:pt>
                <c:pt idx="347">
                  <c:v>0.21779999999999999</c:v>
                </c:pt>
                <c:pt idx="348">
                  <c:v>0.21779999999999999</c:v>
                </c:pt>
                <c:pt idx="349">
                  <c:v>0.21779999999999999</c:v>
                </c:pt>
                <c:pt idx="350">
                  <c:v>0.21779999999999999</c:v>
                </c:pt>
                <c:pt idx="351">
                  <c:v>0.21779999999999999</c:v>
                </c:pt>
                <c:pt idx="352">
                  <c:v>0.21779999999999999</c:v>
                </c:pt>
                <c:pt idx="353">
                  <c:v>0.21779999999999999</c:v>
                </c:pt>
                <c:pt idx="354">
                  <c:v>0.21779999999999999</c:v>
                </c:pt>
                <c:pt idx="355">
                  <c:v>0.21779999999999999</c:v>
                </c:pt>
                <c:pt idx="356">
                  <c:v>0.21779999999999999</c:v>
                </c:pt>
                <c:pt idx="357">
                  <c:v>0.21779999999999999</c:v>
                </c:pt>
                <c:pt idx="358">
                  <c:v>0.21779999999999999</c:v>
                </c:pt>
                <c:pt idx="359">
                  <c:v>0.21779999999999999</c:v>
                </c:pt>
                <c:pt idx="360">
                  <c:v>0.21779999999999999</c:v>
                </c:pt>
                <c:pt idx="361">
                  <c:v>0.21779999999999999</c:v>
                </c:pt>
                <c:pt idx="362">
                  <c:v>0.21779999999999999</c:v>
                </c:pt>
                <c:pt idx="363">
                  <c:v>0.21779999999999999</c:v>
                </c:pt>
                <c:pt idx="364">
                  <c:v>0.21779999999999999</c:v>
                </c:pt>
                <c:pt idx="365">
                  <c:v>0.21779999999999999</c:v>
                </c:pt>
                <c:pt idx="366">
                  <c:v>0.21779999999999999</c:v>
                </c:pt>
                <c:pt idx="367">
                  <c:v>0.21779999999999999</c:v>
                </c:pt>
                <c:pt idx="368">
                  <c:v>0.21779999999999999</c:v>
                </c:pt>
                <c:pt idx="369">
                  <c:v>0.21779999999999999</c:v>
                </c:pt>
                <c:pt idx="370">
                  <c:v>0.21779999999999999</c:v>
                </c:pt>
                <c:pt idx="371">
                  <c:v>0.21779999999999999</c:v>
                </c:pt>
                <c:pt idx="372">
                  <c:v>0.21779999999999999</c:v>
                </c:pt>
                <c:pt idx="373">
                  <c:v>0.21779999999999999</c:v>
                </c:pt>
                <c:pt idx="374">
                  <c:v>0.21779999999999999</c:v>
                </c:pt>
                <c:pt idx="375">
                  <c:v>0.21779999999999999</c:v>
                </c:pt>
                <c:pt idx="376">
                  <c:v>0.21779999999999999</c:v>
                </c:pt>
                <c:pt idx="377">
                  <c:v>0.21779999999999999</c:v>
                </c:pt>
                <c:pt idx="378">
                  <c:v>0.21779999999999999</c:v>
                </c:pt>
                <c:pt idx="379">
                  <c:v>0.21779999999999999</c:v>
                </c:pt>
                <c:pt idx="380">
                  <c:v>0.21779999999999999</c:v>
                </c:pt>
                <c:pt idx="381">
                  <c:v>0.21779999999999999</c:v>
                </c:pt>
                <c:pt idx="382">
                  <c:v>0.21779999999999999</c:v>
                </c:pt>
                <c:pt idx="383">
                  <c:v>0.21779999999999999</c:v>
                </c:pt>
                <c:pt idx="384">
                  <c:v>0.21779999999999999</c:v>
                </c:pt>
                <c:pt idx="385">
                  <c:v>0.21779999999999999</c:v>
                </c:pt>
                <c:pt idx="386">
                  <c:v>0.21779999999999999</c:v>
                </c:pt>
                <c:pt idx="387">
                  <c:v>0.21779999999999999</c:v>
                </c:pt>
                <c:pt idx="388">
                  <c:v>0.21779999999999999</c:v>
                </c:pt>
                <c:pt idx="389">
                  <c:v>0.21779999999999999</c:v>
                </c:pt>
                <c:pt idx="390">
                  <c:v>0.21779999999999999</c:v>
                </c:pt>
                <c:pt idx="391">
                  <c:v>0.21779999999999999</c:v>
                </c:pt>
                <c:pt idx="392">
                  <c:v>0.21779999999999999</c:v>
                </c:pt>
                <c:pt idx="393">
                  <c:v>0.21779999999999999</c:v>
                </c:pt>
                <c:pt idx="394">
                  <c:v>0.21779999999999999</c:v>
                </c:pt>
                <c:pt idx="395">
                  <c:v>0.21779999999999999</c:v>
                </c:pt>
                <c:pt idx="396">
                  <c:v>0.21779999999999999</c:v>
                </c:pt>
                <c:pt idx="397">
                  <c:v>0.21779999999999999</c:v>
                </c:pt>
                <c:pt idx="398">
                  <c:v>0.21779999999999999</c:v>
                </c:pt>
                <c:pt idx="399">
                  <c:v>0.21779999999999999</c:v>
                </c:pt>
                <c:pt idx="400">
                  <c:v>0.21779999999999999</c:v>
                </c:pt>
                <c:pt idx="401">
                  <c:v>0.21779999999999999</c:v>
                </c:pt>
                <c:pt idx="402">
                  <c:v>0.21779999999999999</c:v>
                </c:pt>
                <c:pt idx="403">
                  <c:v>0.21779999999999999</c:v>
                </c:pt>
                <c:pt idx="404">
                  <c:v>0.21779999999999999</c:v>
                </c:pt>
                <c:pt idx="405">
                  <c:v>0.21779999999999999</c:v>
                </c:pt>
                <c:pt idx="406">
                  <c:v>0.21779999999999999</c:v>
                </c:pt>
                <c:pt idx="407">
                  <c:v>0.21779999999999999</c:v>
                </c:pt>
                <c:pt idx="408">
                  <c:v>0.21779999999999999</c:v>
                </c:pt>
                <c:pt idx="409">
                  <c:v>0.21779999999999999</c:v>
                </c:pt>
                <c:pt idx="410">
                  <c:v>0.21779999999999999</c:v>
                </c:pt>
                <c:pt idx="411">
                  <c:v>0.21779999999999999</c:v>
                </c:pt>
                <c:pt idx="412">
                  <c:v>0.21779999999999999</c:v>
                </c:pt>
                <c:pt idx="413">
                  <c:v>0.21779999999999999</c:v>
                </c:pt>
                <c:pt idx="414">
                  <c:v>0.21779999999999999</c:v>
                </c:pt>
                <c:pt idx="415">
                  <c:v>0.21779999999999999</c:v>
                </c:pt>
                <c:pt idx="416">
                  <c:v>0.21779999999999999</c:v>
                </c:pt>
                <c:pt idx="417">
                  <c:v>0.21779999999999999</c:v>
                </c:pt>
                <c:pt idx="418">
                  <c:v>0.21779999999999999</c:v>
                </c:pt>
                <c:pt idx="419">
                  <c:v>0.21779999999999999</c:v>
                </c:pt>
                <c:pt idx="420">
                  <c:v>0.21779999999999999</c:v>
                </c:pt>
                <c:pt idx="421">
                  <c:v>0.21779999999999999</c:v>
                </c:pt>
                <c:pt idx="422">
                  <c:v>0.21779999999999999</c:v>
                </c:pt>
                <c:pt idx="423">
                  <c:v>0.21779999999999999</c:v>
                </c:pt>
                <c:pt idx="424">
                  <c:v>0.21779999999999999</c:v>
                </c:pt>
                <c:pt idx="425">
                  <c:v>0.21779999999999999</c:v>
                </c:pt>
                <c:pt idx="426">
                  <c:v>0.21779999999999999</c:v>
                </c:pt>
                <c:pt idx="427">
                  <c:v>0.21779999999999999</c:v>
                </c:pt>
                <c:pt idx="428">
                  <c:v>0.21779999999999999</c:v>
                </c:pt>
                <c:pt idx="429">
                  <c:v>0.21779999999999999</c:v>
                </c:pt>
                <c:pt idx="430">
                  <c:v>0.21779999999999999</c:v>
                </c:pt>
                <c:pt idx="431">
                  <c:v>0.21779999999999999</c:v>
                </c:pt>
                <c:pt idx="432">
                  <c:v>0.21779999999999999</c:v>
                </c:pt>
                <c:pt idx="433">
                  <c:v>0.21779999999999999</c:v>
                </c:pt>
                <c:pt idx="434">
                  <c:v>0.21779999999999999</c:v>
                </c:pt>
                <c:pt idx="435">
                  <c:v>0.21779999999999999</c:v>
                </c:pt>
                <c:pt idx="436">
                  <c:v>0.21779999999999999</c:v>
                </c:pt>
                <c:pt idx="437">
                  <c:v>0.21779999999999999</c:v>
                </c:pt>
                <c:pt idx="438">
                  <c:v>0.21779999999999999</c:v>
                </c:pt>
                <c:pt idx="439">
                  <c:v>0.21779999999999999</c:v>
                </c:pt>
                <c:pt idx="440">
                  <c:v>0.21779999999999999</c:v>
                </c:pt>
                <c:pt idx="441">
                  <c:v>0.21779999999999999</c:v>
                </c:pt>
                <c:pt idx="442">
                  <c:v>0.21779999999999999</c:v>
                </c:pt>
                <c:pt idx="443">
                  <c:v>0.21779999999999999</c:v>
                </c:pt>
                <c:pt idx="444">
                  <c:v>0.21779999999999999</c:v>
                </c:pt>
                <c:pt idx="445">
                  <c:v>0.21779999999999999</c:v>
                </c:pt>
                <c:pt idx="446">
                  <c:v>0.21779999999999999</c:v>
                </c:pt>
                <c:pt idx="447">
                  <c:v>0.21779999999999999</c:v>
                </c:pt>
                <c:pt idx="448">
                  <c:v>0.21779999999999999</c:v>
                </c:pt>
                <c:pt idx="449">
                  <c:v>0.21779999999999999</c:v>
                </c:pt>
                <c:pt idx="450">
                  <c:v>0.29870000000000002</c:v>
                </c:pt>
                <c:pt idx="451">
                  <c:v>0.29870000000000002</c:v>
                </c:pt>
                <c:pt idx="452">
                  <c:v>0.29870000000000002</c:v>
                </c:pt>
                <c:pt idx="453">
                  <c:v>0.29870000000000002</c:v>
                </c:pt>
                <c:pt idx="454">
                  <c:v>0.29870000000000002</c:v>
                </c:pt>
                <c:pt idx="455">
                  <c:v>0.29870000000000002</c:v>
                </c:pt>
                <c:pt idx="456">
                  <c:v>0.29870000000000002</c:v>
                </c:pt>
                <c:pt idx="457">
                  <c:v>0.29870000000000002</c:v>
                </c:pt>
                <c:pt idx="458">
                  <c:v>0.29870000000000002</c:v>
                </c:pt>
                <c:pt idx="459">
                  <c:v>0.29870000000000002</c:v>
                </c:pt>
                <c:pt idx="460">
                  <c:v>0.29870000000000002</c:v>
                </c:pt>
                <c:pt idx="461">
                  <c:v>0.29870000000000002</c:v>
                </c:pt>
                <c:pt idx="462">
                  <c:v>0.29870000000000002</c:v>
                </c:pt>
                <c:pt idx="463">
                  <c:v>0.29870000000000002</c:v>
                </c:pt>
                <c:pt idx="464">
                  <c:v>0.29870000000000002</c:v>
                </c:pt>
                <c:pt idx="465">
                  <c:v>0.29870000000000002</c:v>
                </c:pt>
                <c:pt idx="466">
                  <c:v>0.29870000000000002</c:v>
                </c:pt>
                <c:pt idx="467">
                  <c:v>0.29870000000000002</c:v>
                </c:pt>
                <c:pt idx="468">
                  <c:v>0.29870000000000002</c:v>
                </c:pt>
                <c:pt idx="469">
                  <c:v>0.29870000000000002</c:v>
                </c:pt>
                <c:pt idx="470">
                  <c:v>0.29870000000000002</c:v>
                </c:pt>
                <c:pt idx="471">
                  <c:v>0.29870000000000002</c:v>
                </c:pt>
                <c:pt idx="472">
                  <c:v>0.29870000000000002</c:v>
                </c:pt>
                <c:pt idx="473">
                  <c:v>0.29870000000000002</c:v>
                </c:pt>
                <c:pt idx="474">
                  <c:v>0.29870000000000002</c:v>
                </c:pt>
                <c:pt idx="475">
                  <c:v>0.29870000000000002</c:v>
                </c:pt>
                <c:pt idx="476">
                  <c:v>0.29870000000000002</c:v>
                </c:pt>
                <c:pt idx="477">
                  <c:v>0.29870000000000002</c:v>
                </c:pt>
                <c:pt idx="478">
                  <c:v>0.29870000000000002</c:v>
                </c:pt>
                <c:pt idx="479">
                  <c:v>0.29870000000000002</c:v>
                </c:pt>
                <c:pt idx="480">
                  <c:v>0.29870000000000002</c:v>
                </c:pt>
                <c:pt idx="481">
                  <c:v>0.29870000000000002</c:v>
                </c:pt>
                <c:pt idx="482">
                  <c:v>0.29870000000000002</c:v>
                </c:pt>
                <c:pt idx="483">
                  <c:v>0.29870000000000002</c:v>
                </c:pt>
                <c:pt idx="484">
                  <c:v>0.29870000000000002</c:v>
                </c:pt>
                <c:pt idx="485">
                  <c:v>0.29870000000000002</c:v>
                </c:pt>
                <c:pt idx="486">
                  <c:v>0.29870000000000002</c:v>
                </c:pt>
                <c:pt idx="487">
                  <c:v>0.29870000000000002</c:v>
                </c:pt>
                <c:pt idx="488">
                  <c:v>0.29870000000000002</c:v>
                </c:pt>
                <c:pt idx="489">
                  <c:v>0.29870000000000002</c:v>
                </c:pt>
                <c:pt idx="490">
                  <c:v>0.29870000000000002</c:v>
                </c:pt>
                <c:pt idx="491">
                  <c:v>0.29870000000000002</c:v>
                </c:pt>
                <c:pt idx="492">
                  <c:v>0.29870000000000002</c:v>
                </c:pt>
                <c:pt idx="493">
                  <c:v>0.29870000000000002</c:v>
                </c:pt>
                <c:pt idx="494">
                  <c:v>0.29870000000000002</c:v>
                </c:pt>
                <c:pt idx="495">
                  <c:v>0.29870000000000002</c:v>
                </c:pt>
                <c:pt idx="496">
                  <c:v>0.29870000000000002</c:v>
                </c:pt>
                <c:pt idx="497">
                  <c:v>0.29870000000000002</c:v>
                </c:pt>
                <c:pt idx="498">
                  <c:v>0.29870000000000002</c:v>
                </c:pt>
                <c:pt idx="499">
                  <c:v>0.29870000000000002</c:v>
                </c:pt>
                <c:pt idx="500">
                  <c:v>0.29870000000000002</c:v>
                </c:pt>
                <c:pt idx="501">
                  <c:v>0.29870000000000002</c:v>
                </c:pt>
                <c:pt idx="502">
                  <c:v>0.29870000000000002</c:v>
                </c:pt>
                <c:pt idx="503">
                  <c:v>0.29870000000000002</c:v>
                </c:pt>
                <c:pt idx="504">
                  <c:v>0.29870000000000002</c:v>
                </c:pt>
                <c:pt idx="505">
                  <c:v>0.29870000000000002</c:v>
                </c:pt>
                <c:pt idx="506">
                  <c:v>0.29870000000000002</c:v>
                </c:pt>
                <c:pt idx="507">
                  <c:v>0.29870000000000002</c:v>
                </c:pt>
                <c:pt idx="508">
                  <c:v>0.29870000000000002</c:v>
                </c:pt>
                <c:pt idx="509">
                  <c:v>0.29870000000000002</c:v>
                </c:pt>
                <c:pt idx="510">
                  <c:v>0.29870000000000002</c:v>
                </c:pt>
                <c:pt idx="511">
                  <c:v>0.29870000000000002</c:v>
                </c:pt>
                <c:pt idx="512">
                  <c:v>0.29870000000000002</c:v>
                </c:pt>
                <c:pt idx="513">
                  <c:v>0.29870000000000002</c:v>
                </c:pt>
                <c:pt idx="514">
                  <c:v>0.29870000000000002</c:v>
                </c:pt>
                <c:pt idx="515">
                  <c:v>0.29870000000000002</c:v>
                </c:pt>
                <c:pt idx="516">
                  <c:v>0.29870000000000002</c:v>
                </c:pt>
                <c:pt idx="517">
                  <c:v>0.29870000000000002</c:v>
                </c:pt>
                <c:pt idx="518">
                  <c:v>0.29870000000000002</c:v>
                </c:pt>
                <c:pt idx="519">
                  <c:v>0.29870000000000002</c:v>
                </c:pt>
                <c:pt idx="520">
                  <c:v>0.29870000000000002</c:v>
                </c:pt>
                <c:pt idx="521">
                  <c:v>0.29870000000000002</c:v>
                </c:pt>
                <c:pt idx="522">
                  <c:v>0.29870000000000002</c:v>
                </c:pt>
                <c:pt idx="523">
                  <c:v>0.29870000000000002</c:v>
                </c:pt>
                <c:pt idx="524">
                  <c:v>0.29870000000000002</c:v>
                </c:pt>
                <c:pt idx="525">
                  <c:v>0.29870000000000002</c:v>
                </c:pt>
                <c:pt idx="526">
                  <c:v>0.29870000000000002</c:v>
                </c:pt>
                <c:pt idx="527">
                  <c:v>0.29870000000000002</c:v>
                </c:pt>
                <c:pt idx="528">
                  <c:v>0.29870000000000002</c:v>
                </c:pt>
                <c:pt idx="529">
                  <c:v>0.29870000000000002</c:v>
                </c:pt>
                <c:pt idx="530">
                  <c:v>0.29870000000000002</c:v>
                </c:pt>
                <c:pt idx="531">
                  <c:v>0.29870000000000002</c:v>
                </c:pt>
                <c:pt idx="532">
                  <c:v>0.29870000000000002</c:v>
                </c:pt>
                <c:pt idx="533">
                  <c:v>0.29870000000000002</c:v>
                </c:pt>
                <c:pt idx="534">
                  <c:v>0.29870000000000002</c:v>
                </c:pt>
                <c:pt idx="535">
                  <c:v>0.29870000000000002</c:v>
                </c:pt>
                <c:pt idx="536">
                  <c:v>0.29870000000000002</c:v>
                </c:pt>
                <c:pt idx="537">
                  <c:v>0.29870000000000002</c:v>
                </c:pt>
                <c:pt idx="538">
                  <c:v>0.29870000000000002</c:v>
                </c:pt>
                <c:pt idx="539">
                  <c:v>0.29870000000000002</c:v>
                </c:pt>
                <c:pt idx="540">
                  <c:v>0.29870000000000002</c:v>
                </c:pt>
                <c:pt idx="541">
                  <c:v>0.29870000000000002</c:v>
                </c:pt>
                <c:pt idx="542">
                  <c:v>0.29870000000000002</c:v>
                </c:pt>
                <c:pt idx="543">
                  <c:v>0.29870000000000002</c:v>
                </c:pt>
                <c:pt idx="544">
                  <c:v>0.29870000000000002</c:v>
                </c:pt>
                <c:pt idx="545">
                  <c:v>0.29870000000000002</c:v>
                </c:pt>
                <c:pt idx="546">
                  <c:v>0.29870000000000002</c:v>
                </c:pt>
                <c:pt idx="547">
                  <c:v>0.29870000000000002</c:v>
                </c:pt>
                <c:pt idx="548">
                  <c:v>0.29870000000000002</c:v>
                </c:pt>
                <c:pt idx="549">
                  <c:v>0.29870000000000002</c:v>
                </c:pt>
                <c:pt idx="550">
                  <c:v>0.29870000000000002</c:v>
                </c:pt>
                <c:pt idx="551">
                  <c:v>0.29870000000000002</c:v>
                </c:pt>
                <c:pt idx="552">
                  <c:v>0.29870000000000002</c:v>
                </c:pt>
                <c:pt idx="553">
                  <c:v>0.29870000000000002</c:v>
                </c:pt>
                <c:pt idx="554">
                  <c:v>0.29870000000000002</c:v>
                </c:pt>
                <c:pt idx="555">
                  <c:v>0.29870000000000002</c:v>
                </c:pt>
                <c:pt idx="556">
                  <c:v>0.29870000000000002</c:v>
                </c:pt>
                <c:pt idx="557">
                  <c:v>0.29870000000000002</c:v>
                </c:pt>
                <c:pt idx="558">
                  <c:v>0.29870000000000002</c:v>
                </c:pt>
                <c:pt idx="559">
                  <c:v>0.29870000000000002</c:v>
                </c:pt>
                <c:pt idx="560">
                  <c:v>0.29870000000000002</c:v>
                </c:pt>
                <c:pt idx="561">
                  <c:v>0.29870000000000002</c:v>
                </c:pt>
                <c:pt idx="562">
                  <c:v>0.29870000000000002</c:v>
                </c:pt>
                <c:pt idx="563">
                  <c:v>0.29870000000000002</c:v>
                </c:pt>
                <c:pt idx="564">
                  <c:v>0.29870000000000002</c:v>
                </c:pt>
                <c:pt idx="565">
                  <c:v>0.29870000000000002</c:v>
                </c:pt>
                <c:pt idx="566">
                  <c:v>0.29870000000000002</c:v>
                </c:pt>
                <c:pt idx="567">
                  <c:v>0.29870000000000002</c:v>
                </c:pt>
                <c:pt idx="568">
                  <c:v>0.29870000000000002</c:v>
                </c:pt>
                <c:pt idx="569">
                  <c:v>0.29870000000000002</c:v>
                </c:pt>
                <c:pt idx="570">
                  <c:v>0.29870000000000002</c:v>
                </c:pt>
                <c:pt idx="571">
                  <c:v>0.29870000000000002</c:v>
                </c:pt>
                <c:pt idx="572">
                  <c:v>0.29870000000000002</c:v>
                </c:pt>
                <c:pt idx="573">
                  <c:v>0.29870000000000002</c:v>
                </c:pt>
                <c:pt idx="574">
                  <c:v>0.29870000000000002</c:v>
                </c:pt>
                <c:pt idx="575">
                  <c:v>0.29870000000000002</c:v>
                </c:pt>
                <c:pt idx="576">
                  <c:v>0.29870000000000002</c:v>
                </c:pt>
                <c:pt idx="577">
                  <c:v>0.29870000000000002</c:v>
                </c:pt>
                <c:pt idx="578">
                  <c:v>0.29870000000000002</c:v>
                </c:pt>
                <c:pt idx="579">
                  <c:v>0.29870000000000002</c:v>
                </c:pt>
                <c:pt idx="580">
                  <c:v>0.29870000000000002</c:v>
                </c:pt>
                <c:pt idx="581">
                  <c:v>0.29870000000000002</c:v>
                </c:pt>
                <c:pt idx="582">
                  <c:v>0.29870000000000002</c:v>
                </c:pt>
                <c:pt idx="583">
                  <c:v>0.29870000000000002</c:v>
                </c:pt>
                <c:pt idx="584">
                  <c:v>0.29870000000000002</c:v>
                </c:pt>
                <c:pt idx="585">
                  <c:v>0.29870000000000002</c:v>
                </c:pt>
                <c:pt idx="586">
                  <c:v>0.29870000000000002</c:v>
                </c:pt>
                <c:pt idx="587">
                  <c:v>0.29870000000000002</c:v>
                </c:pt>
                <c:pt idx="588">
                  <c:v>0.29870000000000002</c:v>
                </c:pt>
                <c:pt idx="589">
                  <c:v>0.29870000000000002</c:v>
                </c:pt>
                <c:pt idx="590">
                  <c:v>0.29870000000000002</c:v>
                </c:pt>
                <c:pt idx="591">
                  <c:v>0.29870000000000002</c:v>
                </c:pt>
                <c:pt idx="592">
                  <c:v>0.29870000000000002</c:v>
                </c:pt>
                <c:pt idx="593">
                  <c:v>0.29870000000000002</c:v>
                </c:pt>
                <c:pt idx="594">
                  <c:v>0.29870000000000002</c:v>
                </c:pt>
                <c:pt idx="595">
                  <c:v>0.29870000000000002</c:v>
                </c:pt>
                <c:pt idx="596">
                  <c:v>0.29870000000000002</c:v>
                </c:pt>
                <c:pt idx="597">
                  <c:v>0.29870000000000002</c:v>
                </c:pt>
                <c:pt idx="598">
                  <c:v>0.29870000000000002</c:v>
                </c:pt>
                <c:pt idx="599">
                  <c:v>0.29870000000000002</c:v>
                </c:pt>
                <c:pt idx="600">
                  <c:v>0.29870000000000002</c:v>
                </c:pt>
                <c:pt idx="601">
                  <c:v>0.29870000000000002</c:v>
                </c:pt>
                <c:pt idx="602">
                  <c:v>0.29870000000000002</c:v>
                </c:pt>
                <c:pt idx="603">
                  <c:v>0.29870000000000002</c:v>
                </c:pt>
                <c:pt idx="604">
                  <c:v>0.29870000000000002</c:v>
                </c:pt>
                <c:pt idx="605">
                  <c:v>0.29870000000000002</c:v>
                </c:pt>
                <c:pt idx="606">
                  <c:v>0.29870000000000002</c:v>
                </c:pt>
                <c:pt idx="607">
                  <c:v>0.29870000000000002</c:v>
                </c:pt>
                <c:pt idx="608">
                  <c:v>0.29870000000000002</c:v>
                </c:pt>
                <c:pt idx="609">
                  <c:v>0.29870000000000002</c:v>
                </c:pt>
                <c:pt idx="610">
                  <c:v>0.29870000000000002</c:v>
                </c:pt>
                <c:pt idx="611">
                  <c:v>0.29870000000000002</c:v>
                </c:pt>
                <c:pt idx="612">
                  <c:v>0.29870000000000002</c:v>
                </c:pt>
                <c:pt idx="613">
                  <c:v>0.29870000000000002</c:v>
                </c:pt>
                <c:pt idx="614">
                  <c:v>0.29870000000000002</c:v>
                </c:pt>
                <c:pt idx="615">
                  <c:v>0.29870000000000002</c:v>
                </c:pt>
                <c:pt idx="616">
                  <c:v>0.29870000000000002</c:v>
                </c:pt>
                <c:pt idx="617">
                  <c:v>0.29870000000000002</c:v>
                </c:pt>
                <c:pt idx="618">
                  <c:v>0.29870000000000002</c:v>
                </c:pt>
                <c:pt idx="619">
                  <c:v>0.29870000000000002</c:v>
                </c:pt>
                <c:pt idx="620">
                  <c:v>0.29870000000000002</c:v>
                </c:pt>
                <c:pt idx="621">
                  <c:v>0.29870000000000002</c:v>
                </c:pt>
                <c:pt idx="622">
                  <c:v>0.29870000000000002</c:v>
                </c:pt>
                <c:pt idx="623">
                  <c:v>0.29870000000000002</c:v>
                </c:pt>
                <c:pt idx="624">
                  <c:v>0.29870000000000002</c:v>
                </c:pt>
                <c:pt idx="625">
                  <c:v>0.29870000000000002</c:v>
                </c:pt>
                <c:pt idx="626">
                  <c:v>0.29870000000000002</c:v>
                </c:pt>
                <c:pt idx="627">
                  <c:v>0.29870000000000002</c:v>
                </c:pt>
                <c:pt idx="628">
                  <c:v>0.29870000000000002</c:v>
                </c:pt>
                <c:pt idx="629">
                  <c:v>0.29870000000000002</c:v>
                </c:pt>
                <c:pt idx="630">
                  <c:v>0.29870000000000002</c:v>
                </c:pt>
                <c:pt idx="631">
                  <c:v>0.29870000000000002</c:v>
                </c:pt>
                <c:pt idx="632">
                  <c:v>0.29870000000000002</c:v>
                </c:pt>
                <c:pt idx="633">
                  <c:v>0.29870000000000002</c:v>
                </c:pt>
                <c:pt idx="634">
                  <c:v>0.29870000000000002</c:v>
                </c:pt>
                <c:pt idx="635">
                  <c:v>0.29870000000000002</c:v>
                </c:pt>
                <c:pt idx="636">
                  <c:v>0.29870000000000002</c:v>
                </c:pt>
                <c:pt idx="637">
                  <c:v>0.29870000000000002</c:v>
                </c:pt>
                <c:pt idx="638">
                  <c:v>0.29870000000000002</c:v>
                </c:pt>
                <c:pt idx="639">
                  <c:v>0.29870000000000002</c:v>
                </c:pt>
                <c:pt idx="640">
                  <c:v>0.29870000000000002</c:v>
                </c:pt>
                <c:pt idx="641">
                  <c:v>0.29870000000000002</c:v>
                </c:pt>
                <c:pt idx="642">
                  <c:v>0.29870000000000002</c:v>
                </c:pt>
                <c:pt idx="643">
                  <c:v>0.29870000000000002</c:v>
                </c:pt>
                <c:pt idx="644">
                  <c:v>0.29870000000000002</c:v>
                </c:pt>
                <c:pt idx="645">
                  <c:v>0.29870000000000002</c:v>
                </c:pt>
                <c:pt idx="646">
                  <c:v>0.29870000000000002</c:v>
                </c:pt>
                <c:pt idx="647">
                  <c:v>0.29870000000000002</c:v>
                </c:pt>
                <c:pt idx="648">
                  <c:v>0.29870000000000002</c:v>
                </c:pt>
                <c:pt idx="649">
                  <c:v>0.29870000000000002</c:v>
                </c:pt>
                <c:pt idx="650">
                  <c:v>0.29870000000000002</c:v>
                </c:pt>
                <c:pt idx="651">
                  <c:v>0.29870000000000002</c:v>
                </c:pt>
                <c:pt idx="652">
                  <c:v>0.29870000000000002</c:v>
                </c:pt>
                <c:pt idx="653">
                  <c:v>0.29870000000000002</c:v>
                </c:pt>
                <c:pt idx="654">
                  <c:v>0.29870000000000002</c:v>
                </c:pt>
                <c:pt idx="655">
                  <c:v>0.29870000000000002</c:v>
                </c:pt>
                <c:pt idx="656">
                  <c:v>0.29870000000000002</c:v>
                </c:pt>
                <c:pt idx="657">
                  <c:v>0.29870000000000002</c:v>
                </c:pt>
                <c:pt idx="658">
                  <c:v>0.29870000000000002</c:v>
                </c:pt>
                <c:pt idx="659">
                  <c:v>0.29870000000000002</c:v>
                </c:pt>
                <c:pt idx="660">
                  <c:v>0.29870000000000002</c:v>
                </c:pt>
                <c:pt idx="661">
                  <c:v>0.29870000000000002</c:v>
                </c:pt>
                <c:pt idx="662">
                  <c:v>0.29870000000000002</c:v>
                </c:pt>
                <c:pt idx="663">
                  <c:v>0.29870000000000002</c:v>
                </c:pt>
                <c:pt idx="664">
                  <c:v>0.29870000000000002</c:v>
                </c:pt>
                <c:pt idx="665">
                  <c:v>0.29870000000000002</c:v>
                </c:pt>
                <c:pt idx="666">
                  <c:v>0.29870000000000002</c:v>
                </c:pt>
                <c:pt idx="667">
                  <c:v>0.29870000000000002</c:v>
                </c:pt>
                <c:pt idx="668">
                  <c:v>0.29870000000000002</c:v>
                </c:pt>
                <c:pt idx="669">
                  <c:v>0.29870000000000002</c:v>
                </c:pt>
                <c:pt idx="670">
                  <c:v>0.29870000000000002</c:v>
                </c:pt>
                <c:pt idx="671">
                  <c:v>0.29870000000000002</c:v>
                </c:pt>
                <c:pt idx="672">
                  <c:v>0.29870000000000002</c:v>
                </c:pt>
                <c:pt idx="673">
                  <c:v>0.29870000000000002</c:v>
                </c:pt>
                <c:pt idx="674">
                  <c:v>0.29870000000000002</c:v>
                </c:pt>
                <c:pt idx="675">
                  <c:v>0.33939999999999998</c:v>
                </c:pt>
                <c:pt idx="676">
                  <c:v>0.33939999999999998</c:v>
                </c:pt>
                <c:pt idx="677">
                  <c:v>0.33939999999999998</c:v>
                </c:pt>
                <c:pt idx="678">
                  <c:v>0.33939999999999998</c:v>
                </c:pt>
                <c:pt idx="679">
                  <c:v>0.33939999999999998</c:v>
                </c:pt>
                <c:pt idx="680">
                  <c:v>0.33939999999999998</c:v>
                </c:pt>
                <c:pt idx="681">
                  <c:v>0.33939999999999998</c:v>
                </c:pt>
                <c:pt idx="682">
                  <c:v>0.33939999999999998</c:v>
                </c:pt>
                <c:pt idx="683">
                  <c:v>0.33939999999999998</c:v>
                </c:pt>
                <c:pt idx="684">
                  <c:v>0.33939999999999998</c:v>
                </c:pt>
                <c:pt idx="685">
                  <c:v>0.33939999999999998</c:v>
                </c:pt>
                <c:pt idx="686">
                  <c:v>0.33939999999999998</c:v>
                </c:pt>
                <c:pt idx="687">
                  <c:v>0.33939999999999998</c:v>
                </c:pt>
                <c:pt idx="688">
                  <c:v>0.33939999999999998</c:v>
                </c:pt>
                <c:pt idx="689">
                  <c:v>0.33939999999999998</c:v>
                </c:pt>
                <c:pt idx="690">
                  <c:v>0.33939999999999998</c:v>
                </c:pt>
                <c:pt idx="691">
                  <c:v>0.33939999999999998</c:v>
                </c:pt>
                <c:pt idx="692">
                  <c:v>0.33939999999999998</c:v>
                </c:pt>
                <c:pt idx="693">
                  <c:v>0.33939999999999998</c:v>
                </c:pt>
                <c:pt idx="694">
                  <c:v>0.33939999999999998</c:v>
                </c:pt>
                <c:pt idx="695">
                  <c:v>0.33939999999999998</c:v>
                </c:pt>
                <c:pt idx="696">
                  <c:v>0.33939999999999998</c:v>
                </c:pt>
                <c:pt idx="697">
                  <c:v>0.33939999999999998</c:v>
                </c:pt>
                <c:pt idx="698">
                  <c:v>0.33939999999999998</c:v>
                </c:pt>
                <c:pt idx="699">
                  <c:v>0.33939999999999998</c:v>
                </c:pt>
                <c:pt idx="700">
                  <c:v>0.33939999999999998</c:v>
                </c:pt>
                <c:pt idx="701">
                  <c:v>0.33939999999999998</c:v>
                </c:pt>
                <c:pt idx="702">
                  <c:v>0.33939999999999998</c:v>
                </c:pt>
                <c:pt idx="703">
                  <c:v>0.33939999999999998</c:v>
                </c:pt>
                <c:pt idx="704">
                  <c:v>0.33939999999999998</c:v>
                </c:pt>
                <c:pt idx="705">
                  <c:v>0.33939999999999998</c:v>
                </c:pt>
                <c:pt idx="706">
                  <c:v>0.33939999999999998</c:v>
                </c:pt>
                <c:pt idx="707">
                  <c:v>0.33939999999999998</c:v>
                </c:pt>
                <c:pt idx="708">
                  <c:v>0.33939999999999998</c:v>
                </c:pt>
                <c:pt idx="709">
                  <c:v>0.33939999999999998</c:v>
                </c:pt>
                <c:pt idx="710">
                  <c:v>0.33939999999999998</c:v>
                </c:pt>
                <c:pt idx="711">
                  <c:v>0.33939999999999998</c:v>
                </c:pt>
                <c:pt idx="712">
                  <c:v>0.33939999999999998</c:v>
                </c:pt>
                <c:pt idx="713">
                  <c:v>0.33939999999999998</c:v>
                </c:pt>
                <c:pt idx="714">
                  <c:v>0.33939999999999998</c:v>
                </c:pt>
                <c:pt idx="715">
                  <c:v>0.33939999999999998</c:v>
                </c:pt>
                <c:pt idx="716">
                  <c:v>0.33939999999999998</c:v>
                </c:pt>
                <c:pt idx="717">
                  <c:v>0.33939999999999998</c:v>
                </c:pt>
                <c:pt idx="718">
                  <c:v>0.33939999999999998</c:v>
                </c:pt>
                <c:pt idx="719">
                  <c:v>0.33939999999999998</c:v>
                </c:pt>
                <c:pt idx="720">
                  <c:v>0.33939999999999998</c:v>
                </c:pt>
                <c:pt idx="721">
                  <c:v>0.33939999999999998</c:v>
                </c:pt>
                <c:pt idx="722">
                  <c:v>0.33939999999999998</c:v>
                </c:pt>
                <c:pt idx="723">
                  <c:v>0.33939999999999998</c:v>
                </c:pt>
                <c:pt idx="724">
                  <c:v>0.33939999999999998</c:v>
                </c:pt>
                <c:pt idx="725">
                  <c:v>0.33939999999999998</c:v>
                </c:pt>
                <c:pt idx="726">
                  <c:v>0.33939999999999998</c:v>
                </c:pt>
                <c:pt idx="727">
                  <c:v>0.33939999999999998</c:v>
                </c:pt>
                <c:pt idx="728">
                  <c:v>0.33939999999999998</c:v>
                </c:pt>
                <c:pt idx="729">
                  <c:v>0.33939999999999998</c:v>
                </c:pt>
                <c:pt idx="730">
                  <c:v>0.33939999999999998</c:v>
                </c:pt>
                <c:pt idx="731">
                  <c:v>0.33939999999999998</c:v>
                </c:pt>
                <c:pt idx="732">
                  <c:v>0.33939999999999998</c:v>
                </c:pt>
                <c:pt idx="733">
                  <c:v>0.33939999999999998</c:v>
                </c:pt>
                <c:pt idx="734">
                  <c:v>0.33939999999999998</c:v>
                </c:pt>
                <c:pt idx="735">
                  <c:v>0.33939999999999998</c:v>
                </c:pt>
                <c:pt idx="736">
                  <c:v>0.33939999999999998</c:v>
                </c:pt>
                <c:pt idx="737">
                  <c:v>0.33939999999999998</c:v>
                </c:pt>
                <c:pt idx="738">
                  <c:v>0.33939999999999998</c:v>
                </c:pt>
                <c:pt idx="739">
                  <c:v>0.33939999999999998</c:v>
                </c:pt>
                <c:pt idx="740">
                  <c:v>0.33939999999999998</c:v>
                </c:pt>
                <c:pt idx="741">
                  <c:v>0.33939999999999998</c:v>
                </c:pt>
                <c:pt idx="742">
                  <c:v>0.33939999999999998</c:v>
                </c:pt>
                <c:pt idx="743">
                  <c:v>0.33939999999999998</c:v>
                </c:pt>
                <c:pt idx="744">
                  <c:v>0.33939999999999998</c:v>
                </c:pt>
                <c:pt idx="745">
                  <c:v>0.33939999999999998</c:v>
                </c:pt>
                <c:pt idx="746">
                  <c:v>0.33939999999999998</c:v>
                </c:pt>
                <c:pt idx="747">
                  <c:v>0.33939999999999998</c:v>
                </c:pt>
                <c:pt idx="748">
                  <c:v>0.33939999999999998</c:v>
                </c:pt>
                <c:pt idx="749">
                  <c:v>0.33939999999999998</c:v>
                </c:pt>
                <c:pt idx="750">
                  <c:v>0.33939999999999998</c:v>
                </c:pt>
                <c:pt idx="751">
                  <c:v>0.33939999999999998</c:v>
                </c:pt>
                <c:pt idx="752">
                  <c:v>0.33939999999999998</c:v>
                </c:pt>
                <c:pt idx="753">
                  <c:v>0.33939999999999998</c:v>
                </c:pt>
                <c:pt idx="754">
                  <c:v>0.33939999999999998</c:v>
                </c:pt>
                <c:pt idx="755">
                  <c:v>0.33939999999999998</c:v>
                </c:pt>
                <c:pt idx="756">
                  <c:v>0.33939999999999998</c:v>
                </c:pt>
                <c:pt idx="757">
                  <c:v>0.33939999999999998</c:v>
                </c:pt>
                <c:pt idx="758">
                  <c:v>0.33939999999999998</c:v>
                </c:pt>
                <c:pt idx="759">
                  <c:v>0.33939999999999998</c:v>
                </c:pt>
                <c:pt idx="760">
                  <c:v>0.33939999999999998</c:v>
                </c:pt>
                <c:pt idx="761">
                  <c:v>0.33939999999999998</c:v>
                </c:pt>
                <c:pt idx="762">
                  <c:v>0.33939999999999998</c:v>
                </c:pt>
                <c:pt idx="763">
                  <c:v>0.33939999999999998</c:v>
                </c:pt>
                <c:pt idx="764">
                  <c:v>0.33939999999999998</c:v>
                </c:pt>
                <c:pt idx="765">
                  <c:v>0.33939999999999998</c:v>
                </c:pt>
                <c:pt idx="766">
                  <c:v>0.33939999999999998</c:v>
                </c:pt>
                <c:pt idx="767">
                  <c:v>0.33939999999999998</c:v>
                </c:pt>
                <c:pt idx="768">
                  <c:v>0.33939999999999998</c:v>
                </c:pt>
                <c:pt idx="769">
                  <c:v>0.33939999999999998</c:v>
                </c:pt>
                <c:pt idx="770">
                  <c:v>0.33939999999999998</c:v>
                </c:pt>
                <c:pt idx="771">
                  <c:v>0.33939999999999998</c:v>
                </c:pt>
                <c:pt idx="772">
                  <c:v>0.33939999999999998</c:v>
                </c:pt>
                <c:pt idx="773">
                  <c:v>0.33939999999999998</c:v>
                </c:pt>
                <c:pt idx="774">
                  <c:v>0.33939999999999998</c:v>
                </c:pt>
                <c:pt idx="775">
                  <c:v>0.33939999999999998</c:v>
                </c:pt>
                <c:pt idx="776">
                  <c:v>0.33939999999999998</c:v>
                </c:pt>
                <c:pt idx="777">
                  <c:v>0.33939999999999998</c:v>
                </c:pt>
                <c:pt idx="778">
                  <c:v>0.33939999999999998</c:v>
                </c:pt>
                <c:pt idx="779">
                  <c:v>0.33939999999999998</c:v>
                </c:pt>
                <c:pt idx="780">
                  <c:v>0.33939999999999998</c:v>
                </c:pt>
                <c:pt idx="781">
                  <c:v>0.33939999999999998</c:v>
                </c:pt>
                <c:pt idx="782">
                  <c:v>0.33939999999999998</c:v>
                </c:pt>
                <c:pt idx="783">
                  <c:v>0.33939999999999998</c:v>
                </c:pt>
                <c:pt idx="784">
                  <c:v>0.33939999999999998</c:v>
                </c:pt>
                <c:pt idx="785">
                  <c:v>0.33939999999999998</c:v>
                </c:pt>
                <c:pt idx="786">
                  <c:v>0.33939999999999998</c:v>
                </c:pt>
                <c:pt idx="787">
                  <c:v>0.33939999999999998</c:v>
                </c:pt>
                <c:pt idx="788">
                  <c:v>0.33939999999999998</c:v>
                </c:pt>
                <c:pt idx="789">
                  <c:v>0.33939999999999998</c:v>
                </c:pt>
                <c:pt idx="790">
                  <c:v>0.33939999999999998</c:v>
                </c:pt>
                <c:pt idx="791">
                  <c:v>0.33939999999999998</c:v>
                </c:pt>
                <c:pt idx="792">
                  <c:v>0.33939999999999998</c:v>
                </c:pt>
                <c:pt idx="793">
                  <c:v>0.33939999999999998</c:v>
                </c:pt>
                <c:pt idx="794">
                  <c:v>0.33939999999999998</c:v>
                </c:pt>
                <c:pt idx="795">
                  <c:v>0.33939999999999998</c:v>
                </c:pt>
                <c:pt idx="796">
                  <c:v>0.33939999999999998</c:v>
                </c:pt>
                <c:pt idx="797">
                  <c:v>0.33939999999999998</c:v>
                </c:pt>
                <c:pt idx="798">
                  <c:v>0.33939999999999998</c:v>
                </c:pt>
                <c:pt idx="799">
                  <c:v>0.33939999999999998</c:v>
                </c:pt>
                <c:pt idx="800">
                  <c:v>0.33939999999999998</c:v>
                </c:pt>
                <c:pt idx="801">
                  <c:v>0.33939999999999998</c:v>
                </c:pt>
                <c:pt idx="802">
                  <c:v>0.33939999999999998</c:v>
                </c:pt>
                <c:pt idx="803">
                  <c:v>0.33939999999999998</c:v>
                </c:pt>
                <c:pt idx="804">
                  <c:v>0.33939999999999998</c:v>
                </c:pt>
                <c:pt idx="805">
                  <c:v>0.33939999999999998</c:v>
                </c:pt>
                <c:pt idx="806">
                  <c:v>0.33939999999999998</c:v>
                </c:pt>
                <c:pt idx="807">
                  <c:v>0.33939999999999998</c:v>
                </c:pt>
                <c:pt idx="808">
                  <c:v>0.33939999999999998</c:v>
                </c:pt>
                <c:pt idx="809">
                  <c:v>0.33939999999999998</c:v>
                </c:pt>
                <c:pt idx="810">
                  <c:v>0.33939999999999998</c:v>
                </c:pt>
                <c:pt idx="811">
                  <c:v>0.33939999999999998</c:v>
                </c:pt>
                <c:pt idx="812">
                  <c:v>0.33939999999999998</c:v>
                </c:pt>
                <c:pt idx="813">
                  <c:v>0.33939999999999998</c:v>
                </c:pt>
                <c:pt idx="814">
                  <c:v>0.33939999999999998</c:v>
                </c:pt>
                <c:pt idx="815">
                  <c:v>0.33939999999999998</c:v>
                </c:pt>
                <c:pt idx="816">
                  <c:v>0.33939999999999998</c:v>
                </c:pt>
                <c:pt idx="817">
                  <c:v>0.33939999999999998</c:v>
                </c:pt>
                <c:pt idx="818">
                  <c:v>0.33939999999999998</c:v>
                </c:pt>
                <c:pt idx="819">
                  <c:v>0.33939999999999998</c:v>
                </c:pt>
                <c:pt idx="820">
                  <c:v>0.33939999999999998</c:v>
                </c:pt>
                <c:pt idx="821">
                  <c:v>0.33939999999999998</c:v>
                </c:pt>
                <c:pt idx="822">
                  <c:v>0.33939999999999998</c:v>
                </c:pt>
                <c:pt idx="823">
                  <c:v>0.33939999999999998</c:v>
                </c:pt>
                <c:pt idx="824">
                  <c:v>0.33939999999999998</c:v>
                </c:pt>
                <c:pt idx="825">
                  <c:v>0.33939999999999998</c:v>
                </c:pt>
                <c:pt idx="826">
                  <c:v>0.33939999999999998</c:v>
                </c:pt>
                <c:pt idx="827">
                  <c:v>0.33939999999999998</c:v>
                </c:pt>
                <c:pt idx="828">
                  <c:v>0.33939999999999998</c:v>
                </c:pt>
                <c:pt idx="829">
                  <c:v>0.33939999999999998</c:v>
                </c:pt>
                <c:pt idx="830">
                  <c:v>0.33939999999999998</c:v>
                </c:pt>
                <c:pt idx="831">
                  <c:v>0.33939999999999998</c:v>
                </c:pt>
                <c:pt idx="832">
                  <c:v>0.33939999999999998</c:v>
                </c:pt>
                <c:pt idx="833">
                  <c:v>0.33939999999999998</c:v>
                </c:pt>
                <c:pt idx="834">
                  <c:v>0.33939999999999998</c:v>
                </c:pt>
                <c:pt idx="835">
                  <c:v>0.33939999999999998</c:v>
                </c:pt>
                <c:pt idx="836">
                  <c:v>0.33939999999999998</c:v>
                </c:pt>
                <c:pt idx="837">
                  <c:v>0.33939999999999998</c:v>
                </c:pt>
                <c:pt idx="838">
                  <c:v>0.33939999999999998</c:v>
                </c:pt>
                <c:pt idx="839">
                  <c:v>0.33939999999999998</c:v>
                </c:pt>
                <c:pt idx="840">
                  <c:v>0.33939999999999998</c:v>
                </c:pt>
                <c:pt idx="841">
                  <c:v>0.33939999999999998</c:v>
                </c:pt>
                <c:pt idx="842">
                  <c:v>0.33939999999999998</c:v>
                </c:pt>
                <c:pt idx="843">
                  <c:v>0.33939999999999998</c:v>
                </c:pt>
                <c:pt idx="844">
                  <c:v>0.33939999999999998</c:v>
                </c:pt>
                <c:pt idx="845">
                  <c:v>0.33939999999999998</c:v>
                </c:pt>
                <c:pt idx="846">
                  <c:v>0.33939999999999998</c:v>
                </c:pt>
                <c:pt idx="847">
                  <c:v>0.33939999999999998</c:v>
                </c:pt>
                <c:pt idx="848">
                  <c:v>0.33939999999999998</c:v>
                </c:pt>
                <c:pt idx="849">
                  <c:v>0.33939999999999998</c:v>
                </c:pt>
                <c:pt idx="850">
                  <c:v>0.33939999999999998</c:v>
                </c:pt>
                <c:pt idx="851">
                  <c:v>0.33939999999999998</c:v>
                </c:pt>
                <c:pt idx="852">
                  <c:v>0.33939999999999998</c:v>
                </c:pt>
                <c:pt idx="853">
                  <c:v>0.33939999999999998</c:v>
                </c:pt>
                <c:pt idx="854">
                  <c:v>0.33939999999999998</c:v>
                </c:pt>
                <c:pt idx="855">
                  <c:v>0.33939999999999998</c:v>
                </c:pt>
                <c:pt idx="856">
                  <c:v>0.33939999999999998</c:v>
                </c:pt>
                <c:pt idx="857">
                  <c:v>0.33939999999999998</c:v>
                </c:pt>
                <c:pt idx="858">
                  <c:v>0.33939999999999998</c:v>
                </c:pt>
                <c:pt idx="859">
                  <c:v>0.33939999999999998</c:v>
                </c:pt>
                <c:pt idx="860">
                  <c:v>0.33939999999999998</c:v>
                </c:pt>
                <c:pt idx="861">
                  <c:v>0.33939999999999998</c:v>
                </c:pt>
                <c:pt idx="862">
                  <c:v>0.33939999999999998</c:v>
                </c:pt>
                <c:pt idx="863">
                  <c:v>0.33939999999999998</c:v>
                </c:pt>
                <c:pt idx="864">
                  <c:v>0.33939999999999998</c:v>
                </c:pt>
                <c:pt idx="865">
                  <c:v>0.33939999999999998</c:v>
                </c:pt>
                <c:pt idx="866">
                  <c:v>0.33939999999999998</c:v>
                </c:pt>
                <c:pt idx="867">
                  <c:v>0.33939999999999998</c:v>
                </c:pt>
                <c:pt idx="868">
                  <c:v>0.33939999999999998</c:v>
                </c:pt>
                <c:pt idx="869">
                  <c:v>0.33939999999999998</c:v>
                </c:pt>
                <c:pt idx="870">
                  <c:v>0.33939999999999998</c:v>
                </c:pt>
                <c:pt idx="871">
                  <c:v>0.33939999999999998</c:v>
                </c:pt>
                <c:pt idx="872">
                  <c:v>0.33939999999999998</c:v>
                </c:pt>
                <c:pt idx="873">
                  <c:v>0.33939999999999998</c:v>
                </c:pt>
                <c:pt idx="874">
                  <c:v>0.33939999999999998</c:v>
                </c:pt>
                <c:pt idx="875">
                  <c:v>0.33939999999999998</c:v>
                </c:pt>
                <c:pt idx="876">
                  <c:v>0.33939999999999998</c:v>
                </c:pt>
                <c:pt idx="877">
                  <c:v>0.33939999999999998</c:v>
                </c:pt>
                <c:pt idx="878">
                  <c:v>0.33939999999999998</c:v>
                </c:pt>
                <c:pt idx="879">
                  <c:v>0.33939999999999998</c:v>
                </c:pt>
                <c:pt idx="880">
                  <c:v>0.33939999999999998</c:v>
                </c:pt>
                <c:pt idx="881">
                  <c:v>0.33939999999999998</c:v>
                </c:pt>
                <c:pt idx="882">
                  <c:v>0.33939999999999998</c:v>
                </c:pt>
                <c:pt idx="883">
                  <c:v>0.33939999999999998</c:v>
                </c:pt>
                <c:pt idx="884">
                  <c:v>0.33939999999999998</c:v>
                </c:pt>
                <c:pt idx="885">
                  <c:v>0.33939999999999998</c:v>
                </c:pt>
                <c:pt idx="886">
                  <c:v>0.33939999999999998</c:v>
                </c:pt>
                <c:pt idx="887">
                  <c:v>0.33939999999999998</c:v>
                </c:pt>
                <c:pt idx="888">
                  <c:v>0.33939999999999998</c:v>
                </c:pt>
                <c:pt idx="889">
                  <c:v>0.33939999999999998</c:v>
                </c:pt>
                <c:pt idx="890">
                  <c:v>0.33939999999999998</c:v>
                </c:pt>
                <c:pt idx="891">
                  <c:v>0.33939999999999998</c:v>
                </c:pt>
                <c:pt idx="892">
                  <c:v>0.33939999999999998</c:v>
                </c:pt>
                <c:pt idx="893">
                  <c:v>0.33939999999999998</c:v>
                </c:pt>
                <c:pt idx="894">
                  <c:v>0.33939999999999998</c:v>
                </c:pt>
                <c:pt idx="895">
                  <c:v>0.33939999999999998</c:v>
                </c:pt>
                <c:pt idx="896">
                  <c:v>0.33939999999999998</c:v>
                </c:pt>
                <c:pt idx="897">
                  <c:v>0.33939999999999998</c:v>
                </c:pt>
                <c:pt idx="898">
                  <c:v>0.33939999999999998</c:v>
                </c:pt>
                <c:pt idx="899">
                  <c:v>0.33939999999999998</c:v>
                </c:pt>
                <c:pt idx="900">
                  <c:v>0.33939999999999998</c:v>
                </c:pt>
                <c:pt idx="901">
                  <c:v>0.33939999999999998</c:v>
                </c:pt>
                <c:pt idx="902">
                  <c:v>0.33939999999999998</c:v>
                </c:pt>
                <c:pt idx="903">
                  <c:v>0.33939999999999998</c:v>
                </c:pt>
                <c:pt idx="904">
                  <c:v>0.33939999999999998</c:v>
                </c:pt>
                <c:pt idx="905">
                  <c:v>0.33939999999999998</c:v>
                </c:pt>
                <c:pt idx="906">
                  <c:v>0.33939999999999998</c:v>
                </c:pt>
                <c:pt idx="907">
                  <c:v>0.33939999999999998</c:v>
                </c:pt>
                <c:pt idx="908">
                  <c:v>0.33939999999999998</c:v>
                </c:pt>
                <c:pt idx="909">
                  <c:v>0.33939999999999998</c:v>
                </c:pt>
                <c:pt idx="910">
                  <c:v>0.33939999999999998</c:v>
                </c:pt>
                <c:pt idx="911">
                  <c:v>0.33939999999999998</c:v>
                </c:pt>
                <c:pt idx="912">
                  <c:v>0.33939999999999998</c:v>
                </c:pt>
                <c:pt idx="913">
                  <c:v>0.33939999999999998</c:v>
                </c:pt>
                <c:pt idx="914">
                  <c:v>0.33939999999999998</c:v>
                </c:pt>
                <c:pt idx="915">
                  <c:v>0.33939999999999998</c:v>
                </c:pt>
                <c:pt idx="916">
                  <c:v>0.33939999999999998</c:v>
                </c:pt>
                <c:pt idx="917">
                  <c:v>0.33939999999999998</c:v>
                </c:pt>
                <c:pt idx="918">
                  <c:v>0.33939999999999998</c:v>
                </c:pt>
                <c:pt idx="919">
                  <c:v>0.33939999999999998</c:v>
                </c:pt>
                <c:pt idx="920">
                  <c:v>0.33939999999999998</c:v>
                </c:pt>
                <c:pt idx="921">
                  <c:v>0.33939999999999998</c:v>
                </c:pt>
                <c:pt idx="922">
                  <c:v>0.33939999999999998</c:v>
                </c:pt>
                <c:pt idx="923">
                  <c:v>0.33939999999999998</c:v>
                </c:pt>
                <c:pt idx="924">
                  <c:v>0.33939999999999998</c:v>
                </c:pt>
                <c:pt idx="925">
                  <c:v>0.33939999999999998</c:v>
                </c:pt>
                <c:pt idx="926">
                  <c:v>0.33939999999999998</c:v>
                </c:pt>
                <c:pt idx="927">
                  <c:v>0.33939999999999998</c:v>
                </c:pt>
                <c:pt idx="928">
                  <c:v>0.33939999999999998</c:v>
                </c:pt>
                <c:pt idx="929">
                  <c:v>0.33939999999999998</c:v>
                </c:pt>
                <c:pt idx="930">
                  <c:v>0.33939999999999998</c:v>
                </c:pt>
                <c:pt idx="931">
                  <c:v>0.33939999999999998</c:v>
                </c:pt>
                <c:pt idx="932">
                  <c:v>0.33939999999999998</c:v>
                </c:pt>
                <c:pt idx="933">
                  <c:v>0.33939999999999998</c:v>
                </c:pt>
                <c:pt idx="934">
                  <c:v>0.33939999999999998</c:v>
                </c:pt>
                <c:pt idx="935">
                  <c:v>0.33939999999999998</c:v>
                </c:pt>
                <c:pt idx="936">
                  <c:v>0.33939999999999998</c:v>
                </c:pt>
                <c:pt idx="937">
                  <c:v>0.33939999999999998</c:v>
                </c:pt>
                <c:pt idx="938">
                  <c:v>0.33939999999999998</c:v>
                </c:pt>
                <c:pt idx="939">
                  <c:v>0.33939999999999998</c:v>
                </c:pt>
                <c:pt idx="940">
                  <c:v>0.33939999999999998</c:v>
                </c:pt>
                <c:pt idx="941">
                  <c:v>0.33939999999999998</c:v>
                </c:pt>
                <c:pt idx="942">
                  <c:v>0.33939999999999998</c:v>
                </c:pt>
                <c:pt idx="943">
                  <c:v>0.33939999999999998</c:v>
                </c:pt>
                <c:pt idx="944">
                  <c:v>0.33939999999999998</c:v>
                </c:pt>
                <c:pt idx="945">
                  <c:v>0.33939999999999998</c:v>
                </c:pt>
                <c:pt idx="946">
                  <c:v>0.33939999999999998</c:v>
                </c:pt>
                <c:pt idx="947">
                  <c:v>0.33939999999999998</c:v>
                </c:pt>
                <c:pt idx="948">
                  <c:v>0.33939999999999998</c:v>
                </c:pt>
                <c:pt idx="949">
                  <c:v>0.33939999999999998</c:v>
                </c:pt>
                <c:pt idx="950">
                  <c:v>0.33939999999999998</c:v>
                </c:pt>
                <c:pt idx="951">
                  <c:v>0.33939999999999998</c:v>
                </c:pt>
                <c:pt idx="952">
                  <c:v>0.33939999999999998</c:v>
                </c:pt>
                <c:pt idx="953">
                  <c:v>0.33939999999999998</c:v>
                </c:pt>
                <c:pt idx="954">
                  <c:v>0.33939999999999998</c:v>
                </c:pt>
                <c:pt idx="955">
                  <c:v>0.33939999999999998</c:v>
                </c:pt>
                <c:pt idx="956">
                  <c:v>0.33939999999999998</c:v>
                </c:pt>
                <c:pt idx="957">
                  <c:v>0.33939999999999998</c:v>
                </c:pt>
                <c:pt idx="958">
                  <c:v>0.33939999999999998</c:v>
                </c:pt>
                <c:pt idx="959">
                  <c:v>0.33939999999999998</c:v>
                </c:pt>
                <c:pt idx="960">
                  <c:v>0.33939999999999998</c:v>
                </c:pt>
                <c:pt idx="961">
                  <c:v>0.33939999999999998</c:v>
                </c:pt>
                <c:pt idx="962">
                  <c:v>0.33939999999999998</c:v>
                </c:pt>
                <c:pt idx="963">
                  <c:v>0.33939999999999998</c:v>
                </c:pt>
                <c:pt idx="964">
                  <c:v>0.33939999999999998</c:v>
                </c:pt>
                <c:pt idx="965">
                  <c:v>0.33939999999999998</c:v>
                </c:pt>
                <c:pt idx="966">
                  <c:v>0.33939999999999998</c:v>
                </c:pt>
                <c:pt idx="967">
                  <c:v>0.33939999999999998</c:v>
                </c:pt>
                <c:pt idx="968">
                  <c:v>0.33939999999999998</c:v>
                </c:pt>
                <c:pt idx="969">
                  <c:v>0.33939999999999998</c:v>
                </c:pt>
                <c:pt idx="970">
                  <c:v>0.33939999999999998</c:v>
                </c:pt>
                <c:pt idx="971">
                  <c:v>0.33939999999999998</c:v>
                </c:pt>
                <c:pt idx="972">
                  <c:v>0.33939999999999998</c:v>
                </c:pt>
                <c:pt idx="973">
                  <c:v>0.33939999999999998</c:v>
                </c:pt>
                <c:pt idx="974">
                  <c:v>0.33939999999999998</c:v>
                </c:pt>
                <c:pt idx="975">
                  <c:v>0.33939999999999998</c:v>
                </c:pt>
                <c:pt idx="976">
                  <c:v>0.33939999999999998</c:v>
                </c:pt>
                <c:pt idx="977">
                  <c:v>0.33939999999999998</c:v>
                </c:pt>
                <c:pt idx="978">
                  <c:v>0.33939999999999998</c:v>
                </c:pt>
                <c:pt idx="979">
                  <c:v>0.33939999999999998</c:v>
                </c:pt>
                <c:pt idx="980">
                  <c:v>0.33939999999999998</c:v>
                </c:pt>
                <c:pt idx="981">
                  <c:v>0.33939999999999998</c:v>
                </c:pt>
                <c:pt idx="982">
                  <c:v>0.33939999999999998</c:v>
                </c:pt>
                <c:pt idx="983">
                  <c:v>0.33939999999999998</c:v>
                </c:pt>
                <c:pt idx="984">
                  <c:v>0.33939999999999998</c:v>
                </c:pt>
                <c:pt idx="985">
                  <c:v>0.33939999999999998</c:v>
                </c:pt>
                <c:pt idx="986">
                  <c:v>0.33939999999999998</c:v>
                </c:pt>
                <c:pt idx="987">
                  <c:v>0.33939999999999998</c:v>
                </c:pt>
                <c:pt idx="988">
                  <c:v>0.33939999999999998</c:v>
                </c:pt>
                <c:pt idx="989">
                  <c:v>0.33939999999999998</c:v>
                </c:pt>
                <c:pt idx="990">
                  <c:v>0.33939999999999998</c:v>
                </c:pt>
                <c:pt idx="991">
                  <c:v>0.33939999999999998</c:v>
                </c:pt>
                <c:pt idx="992">
                  <c:v>0.33939999999999998</c:v>
                </c:pt>
                <c:pt idx="993">
                  <c:v>0.33939999999999998</c:v>
                </c:pt>
                <c:pt idx="994">
                  <c:v>0.33939999999999998</c:v>
                </c:pt>
                <c:pt idx="995">
                  <c:v>0.33939999999999998</c:v>
                </c:pt>
                <c:pt idx="996">
                  <c:v>0.33939999999999998</c:v>
                </c:pt>
                <c:pt idx="997">
                  <c:v>0.33939999999999998</c:v>
                </c:pt>
                <c:pt idx="998">
                  <c:v>0.33939999999999998</c:v>
                </c:pt>
                <c:pt idx="999">
                  <c:v>0.33939999999999998</c:v>
                </c:pt>
                <c:pt idx="1000">
                  <c:v>0.33939999999999998</c:v>
                </c:pt>
                <c:pt idx="1001">
                  <c:v>0.33939999999999998</c:v>
                </c:pt>
                <c:pt idx="1002">
                  <c:v>0.33939999999999998</c:v>
                </c:pt>
                <c:pt idx="1003">
                  <c:v>0.33939999999999998</c:v>
                </c:pt>
                <c:pt idx="1004">
                  <c:v>0.33939999999999998</c:v>
                </c:pt>
                <c:pt idx="1005">
                  <c:v>0.33939999999999998</c:v>
                </c:pt>
                <c:pt idx="1006">
                  <c:v>0.33939999999999998</c:v>
                </c:pt>
                <c:pt idx="1007">
                  <c:v>0.33939999999999998</c:v>
                </c:pt>
                <c:pt idx="1008">
                  <c:v>0.33939999999999998</c:v>
                </c:pt>
                <c:pt idx="1009">
                  <c:v>0.33939999999999998</c:v>
                </c:pt>
                <c:pt idx="1010">
                  <c:v>0.33939999999999998</c:v>
                </c:pt>
                <c:pt idx="1011">
                  <c:v>0.33939999999999998</c:v>
                </c:pt>
                <c:pt idx="1012">
                  <c:v>0.33939999999999998</c:v>
                </c:pt>
                <c:pt idx="1013">
                  <c:v>0.33939999999999998</c:v>
                </c:pt>
                <c:pt idx="1014">
                  <c:v>0.33939999999999998</c:v>
                </c:pt>
                <c:pt idx="1015">
                  <c:v>0.33939999999999998</c:v>
                </c:pt>
                <c:pt idx="1016">
                  <c:v>0.33939999999999998</c:v>
                </c:pt>
                <c:pt idx="1017">
                  <c:v>0.33939999999999998</c:v>
                </c:pt>
                <c:pt idx="1018">
                  <c:v>0.33939999999999998</c:v>
                </c:pt>
                <c:pt idx="1019">
                  <c:v>0.33939999999999998</c:v>
                </c:pt>
                <c:pt idx="1020">
                  <c:v>0.33939999999999998</c:v>
                </c:pt>
                <c:pt idx="1021">
                  <c:v>0.33939999999999998</c:v>
                </c:pt>
                <c:pt idx="1022">
                  <c:v>0.33939999999999998</c:v>
                </c:pt>
                <c:pt idx="1023">
                  <c:v>0.33939999999999998</c:v>
                </c:pt>
                <c:pt idx="1024">
                  <c:v>0.33939999999999998</c:v>
                </c:pt>
                <c:pt idx="1025">
                  <c:v>0.33939999999999998</c:v>
                </c:pt>
                <c:pt idx="1026">
                  <c:v>0.33939999999999998</c:v>
                </c:pt>
                <c:pt idx="1027">
                  <c:v>0.33939999999999998</c:v>
                </c:pt>
                <c:pt idx="1028">
                  <c:v>0.33939999999999998</c:v>
                </c:pt>
                <c:pt idx="1029">
                  <c:v>0.33939999999999998</c:v>
                </c:pt>
                <c:pt idx="1030">
                  <c:v>0.33939999999999998</c:v>
                </c:pt>
                <c:pt idx="1031">
                  <c:v>0.33939999999999998</c:v>
                </c:pt>
                <c:pt idx="1032">
                  <c:v>0.33939999999999998</c:v>
                </c:pt>
                <c:pt idx="1033">
                  <c:v>0.33939999999999998</c:v>
                </c:pt>
                <c:pt idx="1034">
                  <c:v>0.33939999999999998</c:v>
                </c:pt>
                <c:pt idx="1035">
                  <c:v>0.33939999999999998</c:v>
                </c:pt>
                <c:pt idx="1036">
                  <c:v>0.33939999999999998</c:v>
                </c:pt>
                <c:pt idx="1037">
                  <c:v>0.33939999999999998</c:v>
                </c:pt>
                <c:pt idx="1038">
                  <c:v>0.33939999999999998</c:v>
                </c:pt>
                <c:pt idx="1039">
                  <c:v>0.33939999999999998</c:v>
                </c:pt>
                <c:pt idx="1040">
                  <c:v>0.33939999999999998</c:v>
                </c:pt>
                <c:pt idx="1041">
                  <c:v>0.33939999999999998</c:v>
                </c:pt>
                <c:pt idx="1042">
                  <c:v>0.33939999999999998</c:v>
                </c:pt>
                <c:pt idx="1043">
                  <c:v>0.33939999999999998</c:v>
                </c:pt>
                <c:pt idx="1044">
                  <c:v>0.33939999999999998</c:v>
                </c:pt>
                <c:pt idx="1045">
                  <c:v>0.33939999999999998</c:v>
                </c:pt>
                <c:pt idx="1046">
                  <c:v>0.33939999999999998</c:v>
                </c:pt>
                <c:pt idx="1047">
                  <c:v>0.33939999999999998</c:v>
                </c:pt>
                <c:pt idx="1048">
                  <c:v>0.33939999999999998</c:v>
                </c:pt>
                <c:pt idx="1049">
                  <c:v>0.33939999999999998</c:v>
                </c:pt>
                <c:pt idx="1050">
                  <c:v>0.33939999999999998</c:v>
                </c:pt>
                <c:pt idx="1051">
                  <c:v>0.33939999999999998</c:v>
                </c:pt>
                <c:pt idx="1052">
                  <c:v>0.33939999999999998</c:v>
                </c:pt>
                <c:pt idx="1053">
                  <c:v>0.33939999999999998</c:v>
                </c:pt>
                <c:pt idx="1054">
                  <c:v>0.33939999999999998</c:v>
                </c:pt>
                <c:pt idx="1055">
                  <c:v>0.33939999999999998</c:v>
                </c:pt>
                <c:pt idx="1056">
                  <c:v>0.33939999999999998</c:v>
                </c:pt>
                <c:pt idx="1057">
                  <c:v>0.33939999999999998</c:v>
                </c:pt>
                <c:pt idx="1058">
                  <c:v>0.33939999999999998</c:v>
                </c:pt>
                <c:pt idx="1059">
                  <c:v>0.33939999999999998</c:v>
                </c:pt>
                <c:pt idx="1060">
                  <c:v>0.33939999999999998</c:v>
                </c:pt>
                <c:pt idx="1061">
                  <c:v>0.33939999999999998</c:v>
                </c:pt>
                <c:pt idx="1062">
                  <c:v>0.33939999999999998</c:v>
                </c:pt>
                <c:pt idx="1063">
                  <c:v>0.33939999999999998</c:v>
                </c:pt>
                <c:pt idx="1064">
                  <c:v>0.33939999999999998</c:v>
                </c:pt>
                <c:pt idx="1065">
                  <c:v>0.33939999999999998</c:v>
                </c:pt>
                <c:pt idx="1066">
                  <c:v>0.33939999999999998</c:v>
                </c:pt>
                <c:pt idx="1067">
                  <c:v>0.33939999999999998</c:v>
                </c:pt>
                <c:pt idx="1068">
                  <c:v>0.33939999999999998</c:v>
                </c:pt>
                <c:pt idx="1069">
                  <c:v>0.33939999999999998</c:v>
                </c:pt>
                <c:pt idx="1070">
                  <c:v>0.33939999999999998</c:v>
                </c:pt>
                <c:pt idx="1071">
                  <c:v>0.33939999999999998</c:v>
                </c:pt>
                <c:pt idx="1072">
                  <c:v>0.33939999999999998</c:v>
                </c:pt>
                <c:pt idx="1073">
                  <c:v>0.33939999999999998</c:v>
                </c:pt>
                <c:pt idx="1074">
                  <c:v>0.33939999999999998</c:v>
                </c:pt>
                <c:pt idx="1075">
                  <c:v>0.33939999999999998</c:v>
                </c:pt>
                <c:pt idx="1076">
                  <c:v>0.33939999999999998</c:v>
                </c:pt>
                <c:pt idx="1077">
                  <c:v>0.33939999999999998</c:v>
                </c:pt>
                <c:pt idx="1078">
                  <c:v>0.33939999999999998</c:v>
                </c:pt>
                <c:pt idx="1079">
                  <c:v>0.33939999999999998</c:v>
                </c:pt>
                <c:pt idx="1080">
                  <c:v>0.33939999999999998</c:v>
                </c:pt>
                <c:pt idx="1081">
                  <c:v>0.33939999999999998</c:v>
                </c:pt>
                <c:pt idx="1082">
                  <c:v>0.33939999999999998</c:v>
                </c:pt>
                <c:pt idx="1083">
                  <c:v>0.33939999999999998</c:v>
                </c:pt>
                <c:pt idx="1084">
                  <c:v>0.33939999999999998</c:v>
                </c:pt>
                <c:pt idx="1085">
                  <c:v>0.33939999999999998</c:v>
                </c:pt>
                <c:pt idx="1086">
                  <c:v>0.33939999999999998</c:v>
                </c:pt>
                <c:pt idx="1087">
                  <c:v>0.33939999999999998</c:v>
                </c:pt>
                <c:pt idx="1088">
                  <c:v>0.33939999999999998</c:v>
                </c:pt>
                <c:pt idx="1089">
                  <c:v>0.33939999999999998</c:v>
                </c:pt>
                <c:pt idx="1090">
                  <c:v>0.33939999999999998</c:v>
                </c:pt>
                <c:pt idx="1091">
                  <c:v>0.33939999999999998</c:v>
                </c:pt>
                <c:pt idx="1092">
                  <c:v>0.33939999999999998</c:v>
                </c:pt>
                <c:pt idx="1093">
                  <c:v>0.33939999999999998</c:v>
                </c:pt>
                <c:pt idx="1094">
                  <c:v>0.33939999999999998</c:v>
                </c:pt>
                <c:pt idx="1095">
                  <c:v>0.33939999999999998</c:v>
                </c:pt>
                <c:pt idx="1096">
                  <c:v>0.33939999999999998</c:v>
                </c:pt>
                <c:pt idx="1097">
                  <c:v>0.33939999999999998</c:v>
                </c:pt>
                <c:pt idx="1098">
                  <c:v>0.33939999999999998</c:v>
                </c:pt>
                <c:pt idx="1099">
                  <c:v>0.33939999999999998</c:v>
                </c:pt>
                <c:pt idx="1100">
                  <c:v>0.33939999999999998</c:v>
                </c:pt>
                <c:pt idx="1101">
                  <c:v>0.33939999999999998</c:v>
                </c:pt>
                <c:pt idx="1102">
                  <c:v>0.33939999999999998</c:v>
                </c:pt>
                <c:pt idx="1103">
                  <c:v>0.33939999999999998</c:v>
                </c:pt>
                <c:pt idx="1104">
                  <c:v>0.33939999999999998</c:v>
                </c:pt>
                <c:pt idx="1105">
                  <c:v>0.33939999999999998</c:v>
                </c:pt>
                <c:pt idx="1106">
                  <c:v>0.33939999999999998</c:v>
                </c:pt>
                <c:pt idx="1107">
                  <c:v>0.33939999999999998</c:v>
                </c:pt>
                <c:pt idx="1108">
                  <c:v>0.33939999999999998</c:v>
                </c:pt>
                <c:pt idx="1109">
                  <c:v>0.33939999999999998</c:v>
                </c:pt>
                <c:pt idx="1110">
                  <c:v>0.33939999999999998</c:v>
                </c:pt>
                <c:pt idx="1111">
                  <c:v>0.33939999999999998</c:v>
                </c:pt>
                <c:pt idx="1112">
                  <c:v>0.33939999999999998</c:v>
                </c:pt>
                <c:pt idx="1113">
                  <c:v>0.33939999999999998</c:v>
                </c:pt>
                <c:pt idx="1114">
                  <c:v>0.33939999999999998</c:v>
                </c:pt>
                <c:pt idx="1115">
                  <c:v>0.33939999999999998</c:v>
                </c:pt>
                <c:pt idx="1116">
                  <c:v>0.33939999999999998</c:v>
                </c:pt>
                <c:pt idx="1117">
                  <c:v>0.33939999999999998</c:v>
                </c:pt>
                <c:pt idx="1118">
                  <c:v>0.33939999999999998</c:v>
                </c:pt>
                <c:pt idx="1119">
                  <c:v>0.33939999999999998</c:v>
                </c:pt>
                <c:pt idx="1120">
                  <c:v>0.33939999999999998</c:v>
                </c:pt>
                <c:pt idx="1121">
                  <c:v>0.33939999999999998</c:v>
                </c:pt>
                <c:pt idx="1122">
                  <c:v>0.33939999999999998</c:v>
                </c:pt>
                <c:pt idx="1123">
                  <c:v>0.33939999999999998</c:v>
                </c:pt>
                <c:pt idx="1124">
                  <c:v>0.33939999999999998</c:v>
                </c:pt>
                <c:pt idx="1125">
                  <c:v>0.33939999999999998</c:v>
                </c:pt>
                <c:pt idx="1126">
                  <c:v>0.33939999999999998</c:v>
                </c:pt>
                <c:pt idx="1127">
                  <c:v>0.33939999999999998</c:v>
                </c:pt>
                <c:pt idx="1128">
                  <c:v>0.33939999999999998</c:v>
                </c:pt>
                <c:pt idx="1129">
                  <c:v>0.33939999999999998</c:v>
                </c:pt>
                <c:pt idx="1130">
                  <c:v>0.33939999999999998</c:v>
                </c:pt>
                <c:pt idx="1131">
                  <c:v>0.33939999999999998</c:v>
                </c:pt>
                <c:pt idx="1132">
                  <c:v>0.33939999999999998</c:v>
                </c:pt>
                <c:pt idx="1133">
                  <c:v>0.33939999999999998</c:v>
                </c:pt>
                <c:pt idx="1134">
                  <c:v>0.33939999999999998</c:v>
                </c:pt>
                <c:pt idx="1135">
                  <c:v>0.33939999999999998</c:v>
                </c:pt>
                <c:pt idx="1136">
                  <c:v>0.33939999999999998</c:v>
                </c:pt>
                <c:pt idx="1137">
                  <c:v>0.33939999999999998</c:v>
                </c:pt>
                <c:pt idx="1138">
                  <c:v>0.33939999999999998</c:v>
                </c:pt>
                <c:pt idx="1139">
                  <c:v>0.33939999999999998</c:v>
                </c:pt>
                <c:pt idx="1140">
                  <c:v>0.33939999999999998</c:v>
                </c:pt>
                <c:pt idx="1141">
                  <c:v>0.33939999999999998</c:v>
                </c:pt>
                <c:pt idx="1142">
                  <c:v>0.33939999999999998</c:v>
                </c:pt>
                <c:pt idx="1143">
                  <c:v>0.33939999999999998</c:v>
                </c:pt>
                <c:pt idx="1144">
                  <c:v>0.33939999999999998</c:v>
                </c:pt>
                <c:pt idx="1145">
                  <c:v>0.33939999999999998</c:v>
                </c:pt>
                <c:pt idx="1146">
                  <c:v>0.33939999999999998</c:v>
                </c:pt>
                <c:pt idx="1147">
                  <c:v>0.33939999999999998</c:v>
                </c:pt>
                <c:pt idx="1148">
                  <c:v>0.33939999999999998</c:v>
                </c:pt>
                <c:pt idx="1149">
                  <c:v>0.33939999999999998</c:v>
                </c:pt>
                <c:pt idx="1150">
                  <c:v>0.33939999999999998</c:v>
                </c:pt>
                <c:pt idx="1151">
                  <c:v>0.33939999999999998</c:v>
                </c:pt>
                <c:pt idx="1152">
                  <c:v>0.33939999999999998</c:v>
                </c:pt>
                <c:pt idx="1153">
                  <c:v>0.33939999999999998</c:v>
                </c:pt>
                <c:pt idx="1154">
                  <c:v>0.33939999999999998</c:v>
                </c:pt>
                <c:pt idx="1155">
                  <c:v>0.33939999999999998</c:v>
                </c:pt>
                <c:pt idx="1156">
                  <c:v>0.33939999999999998</c:v>
                </c:pt>
                <c:pt idx="1157">
                  <c:v>0.33939999999999998</c:v>
                </c:pt>
                <c:pt idx="1158">
                  <c:v>0.33939999999999998</c:v>
                </c:pt>
                <c:pt idx="1159">
                  <c:v>0.33939999999999998</c:v>
                </c:pt>
                <c:pt idx="1160">
                  <c:v>0.33939999999999998</c:v>
                </c:pt>
                <c:pt idx="1161">
                  <c:v>0.33939999999999998</c:v>
                </c:pt>
                <c:pt idx="1162">
                  <c:v>0.33939999999999998</c:v>
                </c:pt>
                <c:pt idx="1163">
                  <c:v>0.33939999999999998</c:v>
                </c:pt>
                <c:pt idx="1164">
                  <c:v>0.33939999999999998</c:v>
                </c:pt>
                <c:pt idx="1165">
                  <c:v>0.33939999999999998</c:v>
                </c:pt>
                <c:pt idx="1166">
                  <c:v>0.33939999999999998</c:v>
                </c:pt>
                <c:pt idx="1167">
                  <c:v>0.33939999999999998</c:v>
                </c:pt>
                <c:pt idx="1168">
                  <c:v>0.33939999999999998</c:v>
                </c:pt>
                <c:pt idx="1169">
                  <c:v>0.33939999999999998</c:v>
                </c:pt>
                <c:pt idx="1170">
                  <c:v>0.33939999999999998</c:v>
                </c:pt>
                <c:pt idx="1171">
                  <c:v>0.33939999999999998</c:v>
                </c:pt>
                <c:pt idx="1172">
                  <c:v>0.33939999999999998</c:v>
                </c:pt>
                <c:pt idx="1173">
                  <c:v>0.33939999999999998</c:v>
                </c:pt>
                <c:pt idx="1174">
                  <c:v>0.33939999999999998</c:v>
                </c:pt>
                <c:pt idx="1175">
                  <c:v>0.33939999999999998</c:v>
                </c:pt>
                <c:pt idx="1176">
                  <c:v>0.33939999999999998</c:v>
                </c:pt>
                <c:pt idx="1177">
                  <c:v>0.33939999999999998</c:v>
                </c:pt>
                <c:pt idx="1178">
                  <c:v>0.33939999999999998</c:v>
                </c:pt>
                <c:pt idx="1179">
                  <c:v>0.33939999999999998</c:v>
                </c:pt>
                <c:pt idx="1180">
                  <c:v>0.33939999999999998</c:v>
                </c:pt>
                <c:pt idx="1181">
                  <c:v>0.33939999999999998</c:v>
                </c:pt>
                <c:pt idx="1182">
                  <c:v>0.33939999999999998</c:v>
                </c:pt>
                <c:pt idx="1183">
                  <c:v>0.33939999999999998</c:v>
                </c:pt>
                <c:pt idx="1184">
                  <c:v>0.33939999999999998</c:v>
                </c:pt>
                <c:pt idx="1185">
                  <c:v>0.33939999999999998</c:v>
                </c:pt>
                <c:pt idx="1186">
                  <c:v>0.33939999999999998</c:v>
                </c:pt>
                <c:pt idx="1187">
                  <c:v>0.33939999999999998</c:v>
                </c:pt>
                <c:pt idx="1188">
                  <c:v>0.33939999999999998</c:v>
                </c:pt>
                <c:pt idx="1189">
                  <c:v>0.33939999999999998</c:v>
                </c:pt>
                <c:pt idx="1190">
                  <c:v>0.33939999999999998</c:v>
                </c:pt>
                <c:pt idx="1191">
                  <c:v>0.33939999999999998</c:v>
                </c:pt>
                <c:pt idx="1192">
                  <c:v>0.33939999999999998</c:v>
                </c:pt>
                <c:pt idx="1193">
                  <c:v>0.33939999999999998</c:v>
                </c:pt>
                <c:pt idx="1194">
                  <c:v>0.33939999999999998</c:v>
                </c:pt>
                <c:pt idx="1195">
                  <c:v>0.33939999999999998</c:v>
                </c:pt>
                <c:pt idx="1196">
                  <c:v>0.33939999999999998</c:v>
                </c:pt>
                <c:pt idx="1197">
                  <c:v>0.33939999999999998</c:v>
                </c:pt>
                <c:pt idx="1198">
                  <c:v>0.33939999999999998</c:v>
                </c:pt>
                <c:pt idx="1199">
                  <c:v>0.33939999999999998</c:v>
                </c:pt>
              </c:numCache>
            </c:numRef>
          </c:val>
          <c:smooth val="0"/>
        </c:ser>
        <c:ser>
          <c:idx val="2"/>
          <c:order val="1"/>
          <c:tx>
            <c:v>Standard tariff for PG&amp;E region X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BaselineTariffs!$A$1:$A$1200</c:f>
              <c:numCache>
                <c:formatCode>General</c:formatCode>
                <c:ptCount val="1200"/>
                <c:pt idx="99">
                  <c:v>100</c:v>
                </c:pt>
                <c:pt idx="199">
                  <c:v>200</c:v>
                </c:pt>
                <c:pt idx="299">
                  <c:v>300</c:v>
                </c:pt>
                <c:pt idx="399">
                  <c:v>400</c:v>
                </c:pt>
                <c:pt idx="499">
                  <c:v>500</c:v>
                </c:pt>
                <c:pt idx="599">
                  <c:v>600</c:v>
                </c:pt>
                <c:pt idx="699">
                  <c:v>700</c:v>
                </c:pt>
                <c:pt idx="799">
                  <c:v>800</c:v>
                </c:pt>
                <c:pt idx="899">
                  <c:v>900</c:v>
                </c:pt>
                <c:pt idx="999">
                  <c:v>1000</c:v>
                </c:pt>
                <c:pt idx="1099">
                  <c:v>1100</c:v>
                </c:pt>
                <c:pt idx="1199">
                  <c:v>1200</c:v>
                </c:pt>
              </c:numCache>
            </c:numRef>
          </c:cat>
          <c:val>
            <c:numRef>
              <c:f>BaselineTariffs!$D$1:$D$1200</c:f>
              <c:numCache>
                <c:formatCode>"$"#,##0.0000</c:formatCode>
                <c:ptCount val="1200"/>
                <c:pt idx="0">
                  <c:v>0.1143</c:v>
                </c:pt>
                <c:pt idx="1">
                  <c:v>0.1143</c:v>
                </c:pt>
                <c:pt idx="2">
                  <c:v>0.1143</c:v>
                </c:pt>
                <c:pt idx="3">
                  <c:v>0.1143</c:v>
                </c:pt>
                <c:pt idx="4">
                  <c:v>0.1143</c:v>
                </c:pt>
                <c:pt idx="5">
                  <c:v>0.1143</c:v>
                </c:pt>
                <c:pt idx="6">
                  <c:v>0.1143</c:v>
                </c:pt>
                <c:pt idx="7">
                  <c:v>0.1143</c:v>
                </c:pt>
                <c:pt idx="8">
                  <c:v>0.1143</c:v>
                </c:pt>
                <c:pt idx="9">
                  <c:v>0.1143</c:v>
                </c:pt>
                <c:pt idx="10">
                  <c:v>0.1143</c:v>
                </c:pt>
                <c:pt idx="11">
                  <c:v>0.1143</c:v>
                </c:pt>
                <c:pt idx="12">
                  <c:v>0.1143</c:v>
                </c:pt>
                <c:pt idx="13">
                  <c:v>0.1143</c:v>
                </c:pt>
                <c:pt idx="14">
                  <c:v>0.1143</c:v>
                </c:pt>
                <c:pt idx="15">
                  <c:v>0.1143</c:v>
                </c:pt>
                <c:pt idx="16">
                  <c:v>0.1143</c:v>
                </c:pt>
                <c:pt idx="17">
                  <c:v>0.1143</c:v>
                </c:pt>
                <c:pt idx="18">
                  <c:v>0.1143</c:v>
                </c:pt>
                <c:pt idx="19">
                  <c:v>0.1143</c:v>
                </c:pt>
                <c:pt idx="20">
                  <c:v>0.1143</c:v>
                </c:pt>
                <c:pt idx="21">
                  <c:v>0.1143</c:v>
                </c:pt>
                <c:pt idx="22">
                  <c:v>0.1143</c:v>
                </c:pt>
                <c:pt idx="23">
                  <c:v>0.1143</c:v>
                </c:pt>
                <c:pt idx="24">
                  <c:v>0.1143</c:v>
                </c:pt>
                <c:pt idx="25">
                  <c:v>0.1143</c:v>
                </c:pt>
                <c:pt idx="26">
                  <c:v>0.1143</c:v>
                </c:pt>
                <c:pt idx="27">
                  <c:v>0.1143</c:v>
                </c:pt>
                <c:pt idx="28">
                  <c:v>0.1143</c:v>
                </c:pt>
                <c:pt idx="29">
                  <c:v>0.1143</c:v>
                </c:pt>
                <c:pt idx="30">
                  <c:v>0.1143</c:v>
                </c:pt>
                <c:pt idx="31">
                  <c:v>0.1143</c:v>
                </c:pt>
                <c:pt idx="32">
                  <c:v>0.1143</c:v>
                </c:pt>
                <c:pt idx="33">
                  <c:v>0.1143</c:v>
                </c:pt>
                <c:pt idx="34">
                  <c:v>0.1143</c:v>
                </c:pt>
                <c:pt idx="35">
                  <c:v>0.1143</c:v>
                </c:pt>
                <c:pt idx="36">
                  <c:v>0.1143</c:v>
                </c:pt>
                <c:pt idx="37">
                  <c:v>0.1143</c:v>
                </c:pt>
                <c:pt idx="38">
                  <c:v>0.1143</c:v>
                </c:pt>
                <c:pt idx="39">
                  <c:v>0.1143</c:v>
                </c:pt>
                <c:pt idx="40">
                  <c:v>0.1143</c:v>
                </c:pt>
                <c:pt idx="41">
                  <c:v>0.1143</c:v>
                </c:pt>
                <c:pt idx="42">
                  <c:v>0.1143</c:v>
                </c:pt>
                <c:pt idx="43">
                  <c:v>0.1143</c:v>
                </c:pt>
                <c:pt idx="44">
                  <c:v>0.1143</c:v>
                </c:pt>
                <c:pt idx="45">
                  <c:v>0.1143</c:v>
                </c:pt>
                <c:pt idx="46">
                  <c:v>0.1143</c:v>
                </c:pt>
                <c:pt idx="47">
                  <c:v>0.1143</c:v>
                </c:pt>
                <c:pt idx="48">
                  <c:v>0.1143</c:v>
                </c:pt>
                <c:pt idx="49">
                  <c:v>0.1143</c:v>
                </c:pt>
                <c:pt idx="50">
                  <c:v>0.1143</c:v>
                </c:pt>
                <c:pt idx="51">
                  <c:v>0.1143</c:v>
                </c:pt>
                <c:pt idx="52">
                  <c:v>0.1143</c:v>
                </c:pt>
                <c:pt idx="53">
                  <c:v>0.1143</c:v>
                </c:pt>
                <c:pt idx="54">
                  <c:v>0.1143</c:v>
                </c:pt>
                <c:pt idx="55">
                  <c:v>0.1143</c:v>
                </c:pt>
                <c:pt idx="56">
                  <c:v>0.1143</c:v>
                </c:pt>
                <c:pt idx="57">
                  <c:v>0.1143</c:v>
                </c:pt>
                <c:pt idx="58">
                  <c:v>0.1143</c:v>
                </c:pt>
                <c:pt idx="59">
                  <c:v>0.1143</c:v>
                </c:pt>
                <c:pt idx="60">
                  <c:v>0.1143</c:v>
                </c:pt>
                <c:pt idx="61">
                  <c:v>0.1143</c:v>
                </c:pt>
                <c:pt idx="62">
                  <c:v>0.1143</c:v>
                </c:pt>
                <c:pt idx="63">
                  <c:v>0.1143</c:v>
                </c:pt>
                <c:pt idx="64">
                  <c:v>0.1143</c:v>
                </c:pt>
                <c:pt idx="65">
                  <c:v>0.1143</c:v>
                </c:pt>
                <c:pt idx="66">
                  <c:v>0.1143</c:v>
                </c:pt>
                <c:pt idx="67">
                  <c:v>0.1143</c:v>
                </c:pt>
                <c:pt idx="68">
                  <c:v>0.1143</c:v>
                </c:pt>
                <c:pt idx="69">
                  <c:v>0.1143</c:v>
                </c:pt>
                <c:pt idx="70">
                  <c:v>0.1143</c:v>
                </c:pt>
                <c:pt idx="71">
                  <c:v>0.1143</c:v>
                </c:pt>
                <c:pt idx="72">
                  <c:v>0.1143</c:v>
                </c:pt>
                <c:pt idx="73">
                  <c:v>0.1143</c:v>
                </c:pt>
                <c:pt idx="74">
                  <c:v>0.1143</c:v>
                </c:pt>
                <c:pt idx="75">
                  <c:v>0.1143</c:v>
                </c:pt>
                <c:pt idx="76">
                  <c:v>0.1143</c:v>
                </c:pt>
                <c:pt idx="77">
                  <c:v>0.1143</c:v>
                </c:pt>
                <c:pt idx="78">
                  <c:v>0.1143</c:v>
                </c:pt>
                <c:pt idx="79">
                  <c:v>0.1143</c:v>
                </c:pt>
                <c:pt idx="80">
                  <c:v>0.1143</c:v>
                </c:pt>
                <c:pt idx="81">
                  <c:v>0.1143</c:v>
                </c:pt>
                <c:pt idx="82">
                  <c:v>0.1143</c:v>
                </c:pt>
                <c:pt idx="83">
                  <c:v>0.1143</c:v>
                </c:pt>
                <c:pt idx="84">
                  <c:v>0.1143</c:v>
                </c:pt>
                <c:pt idx="85">
                  <c:v>0.1143</c:v>
                </c:pt>
                <c:pt idx="86">
                  <c:v>0.1143</c:v>
                </c:pt>
                <c:pt idx="87">
                  <c:v>0.1143</c:v>
                </c:pt>
                <c:pt idx="88">
                  <c:v>0.1143</c:v>
                </c:pt>
                <c:pt idx="89">
                  <c:v>0.1143</c:v>
                </c:pt>
                <c:pt idx="90">
                  <c:v>0.1143</c:v>
                </c:pt>
                <c:pt idx="91">
                  <c:v>0.1143</c:v>
                </c:pt>
                <c:pt idx="92">
                  <c:v>0.1143</c:v>
                </c:pt>
                <c:pt idx="93">
                  <c:v>0.1143</c:v>
                </c:pt>
                <c:pt idx="94">
                  <c:v>0.1143</c:v>
                </c:pt>
                <c:pt idx="95">
                  <c:v>0.1143</c:v>
                </c:pt>
                <c:pt idx="96">
                  <c:v>0.1143</c:v>
                </c:pt>
                <c:pt idx="97">
                  <c:v>0.1143</c:v>
                </c:pt>
                <c:pt idx="98">
                  <c:v>0.1143</c:v>
                </c:pt>
                <c:pt idx="99">
                  <c:v>0.1143</c:v>
                </c:pt>
                <c:pt idx="100">
                  <c:v>0.1143</c:v>
                </c:pt>
                <c:pt idx="101">
                  <c:v>0.1143</c:v>
                </c:pt>
                <c:pt idx="102">
                  <c:v>0.1143</c:v>
                </c:pt>
                <c:pt idx="103">
                  <c:v>0.1143</c:v>
                </c:pt>
                <c:pt idx="104">
                  <c:v>0.1143</c:v>
                </c:pt>
                <c:pt idx="105">
                  <c:v>0.1143</c:v>
                </c:pt>
                <c:pt idx="106">
                  <c:v>0.1143</c:v>
                </c:pt>
                <c:pt idx="107">
                  <c:v>0.1143</c:v>
                </c:pt>
                <c:pt idx="108">
                  <c:v>0.1143</c:v>
                </c:pt>
                <c:pt idx="109">
                  <c:v>0.1143</c:v>
                </c:pt>
                <c:pt idx="110">
                  <c:v>0.1143</c:v>
                </c:pt>
                <c:pt idx="111">
                  <c:v>0.1143</c:v>
                </c:pt>
                <c:pt idx="112">
                  <c:v>0.1143</c:v>
                </c:pt>
                <c:pt idx="113">
                  <c:v>0.1143</c:v>
                </c:pt>
                <c:pt idx="114">
                  <c:v>0.1143</c:v>
                </c:pt>
                <c:pt idx="115">
                  <c:v>0.1143</c:v>
                </c:pt>
                <c:pt idx="116">
                  <c:v>0.1143</c:v>
                </c:pt>
                <c:pt idx="117">
                  <c:v>0.1143</c:v>
                </c:pt>
                <c:pt idx="118">
                  <c:v>0.1143</c:v>
                </c:pt>
                <c:pt idx="119">
                  <c:v>0.1143</c:v>
                </c:pt>
                <c:pt idx="120">
                  <c:v>0.1143</c:v>
                </c:pt>
                <c:pt idx="121">
                  <c:v>0.1143</c:v>
                </c:pt>
                <c:pt idx="122">
                  <c:v>0.1143</c:v>
                </c:pt>
                <c:pt idx="123">
                  <c:v>0.1143</c:v>
                </c:pt>
                <c:pt idx="124">
                  <c:v>0.1143</c:v>
                </c:pt>
                <c:pt idx="125">
                  <c:v>0.1143</c:v>
                </c:pt>
                <c:pt idx="126">
                  <c:v>0.1143</c:v>
                </c:pt>
                <c:pt idx="127">
                  <c:v>0.1143</c:v>
                </c:pt>
                <c:pt idx="128">
                  <c:v>0.1143</c:v>
                </c:pt>
                <c:pt idx="129">
                  <c:v>0.1143</c:v>
                </c:pt>
                <c:pt idx="130">
                  <c:v>0.1143</c:v>
                </c:pt>
                <c:pt idx="131">
                  <c:v>0.1143</c:v>
                </c:pt>
                <c:pt idx="132">
                  <c:v>0.1143</c:v>
                </c:pt>
                <c:pt idx="133">
                  <c:v>0.1143</c:v>
                </c:pt>
                <c:pt idx="134">
                  <c:v>0.1143</c:v>
                </c:pt>
                <c:pt idx="135">
                  <c:v>0.1143</c:v>
                </c:pt>
                <c:pt idx="136">
                  <c:v>0.1143</c:v>
                </c:pt>
                <c:pt idx="137">
                  <c:v>0.1143</c:v>
                </c:pt>
                <c:pt idx="138">
                  <c:v>0.1143</c:v>
                </c:pt>
                <c:pt idx="139">
                  <c:v>0.1143</c:v>
                </c:pt>
                <c:pt idx="140">
                  <c:v>0.1143</c:v>
                </c:pt>
                <c:pt idx="141">
                  <c:v>0.1143</c:v>
                </c:pt>
                <c:pt idx="142">
                  <c:v>0.1143</c:v>
                </c:pt>
                <c:pt idx="143">
                  <c:v>0.1143</c:v>
                </c:pt>
                <c:pt idx="144">
                  <c:v>0.1143</c:v>
                </c:pt>
                <c:pt idx="145">
                  <c:v>0.1143</c:v>
                </c:pt>
                <c:pt idx="146">
                  <c:v>0.1143</c:v>
                </c:pt>
                <c:pt idx="147">
                  <c:v>0.1143</c:v>
                </c:pt>
                <c:pt idx="148">
                  <c:v>0.1143</c:v>
                </c:pt>
                <c:pt idx="149">
                  <c:v>0.1143</c:v>
                </c:pt>
                <c:pt idx="150">
                  <c:v>0.1143</c:v>
                </c:pt>
                <c:pt idx="151">
                  <c:v>0.1143</c:v>
                </c:pt>
                <c:pt idx="152">
                  <c:v>0.1143</c:v>
                </c:pt>
                <c:pt idx="153">
                  <c:v>0.1143</c:v>
                </c:pt>
                <c:pt idx="154">
                  <c:v>0.1143</c:v>
                </c:pt>
                <c:pt idx="155">
                  <c:v>0.1143</c:v>
                </c:pt>
                <c:pt idx="156">
                  <c:v>0.1143</c:v>
                </c:pt>
                <c:pt idx="157">
                  <c:v>0.1143</c:v>
                </c:pt>
                <c:pt idx="158">
                  <c:v>0.1143</c:v>
                </c:pt>
                <c:pt idx="159">
                  <c:v>0.1143</c:v>
                </c:pt>
                <c:pt idx="160">
                  <c:v>0.1143</c:v>
                </c:pt>
                <c:pt idx="161">
                  <c:v>0.1143</c:v>
                </c:pt>
                <c:pt idx="162">
                  <c:v>0.1143</c:v>
                </c:pt>
                <c:pt idx="163">
                  <c:v>0.1143</c:v>
                </c:pt>
                <c:pt idx="164">
                  <c:v>0.1143</c:v>
                </c:pt>
                <c:pt idx="165">
                  <c:v>0.1143</c:v>
                </c:pt>
                <c:pt idx="166">
                  <c:v>0.1143</c:v>
                </c:pt>
                <c:pt idx="167">
                  <c:v>0.1143</c:v>
                </c:pt>
                <c:pt idx="168">
                  <c:v>0.1143</c:v>
                </c:pt>
                <c:pt idx="169">
                  <c:v>0.1143</c:v>
                </c:pt>
                <c:pt idx="170">
                  <c:v>0.1143</c:v>
                </c:pt>
                <c:pt idx="171">
                  <c:v>0.1143</c:v>
                </c:pt>
                <c:pt idx="172">
                  <c:v>0.1143</c:v>
                </c:pt>
                <c:pt idx="173">
                  <c:v>0.1143</c:v>
                </c:pt>
                <c:pt idx="174">
                  <c:v>0.1143</c:v>
                </c:pt>
                <c:pt idx="175">
                  <c:v>0.1143</c:v>
                </c:pt>
                <c:pt idx="176">
                  <c:v>0.1143</c:v>
                </c:pt>
                <c:pt idx="177">
                  <c:v>0.1143</c:v>
                </c:pt>
                <c:pt idx="178">
                  <c:v>0.1143</c:v>
                </c:pt>
                <c:pt idx="179">
                  <c:v>0.1143</c:v>
                </c:pt>
                <c:pt idx="180">
                  <c:v>0.1143</c:v>
                </c:pt>
                <c:pt idx="181">
                  <c:v>0.1143</c:v>
                </c:pt>
                <c:pt idx="182">
                  <c:v>0.1143</c:v>
                </c:pt>
                <c:pt idx="183">
                  <c:v>0.1143</c:v>
                </c:pt>
                <c:pt idx="184">
                  <c:v>0.1143</c:v>
                </c:pt>
                <c:pt idx="185">
                  <c:v>0.1143</c:v>
                </c:pt>
                <c:pt idx="186">
                  <c:v>0.1143</c:v>
                </c:pt>
                <c:pt idx="187">
                  <c:v>0.1143</c:v>
                </c:pt>
                <c:pt idx="188">
                  <c:v>0.1143</c:v>
                </c:pt>
                <c:pt idx="189">
                  <c:v>0.1143</c:v>
                </c:pt>
                <c:pt idx="190">
                  <c:v>0.1143</c:v>
                </c:pt>
                <c:pt idx="191">
                  <c:v>0.1143</c:v>
                </c:pt>
                <c:pt idx="192">
                  <c:v>0.1143</c:v>
                </c:pt>
                <c:pt idx="193">
                  <c:v>0.1143</c:v>
                </c:pt>
                <c:pt idx="194">
                  <c:v>0.1143</c:v>
                </c:pt>
                <c:pt idx="195">
                  <c:v>0.1143</c:v>
                </c:pt>
                <c:pt idx="196">
                  <c:v>0.1143</c:v>
                </c:pt>
                <c:pt idx="197">
                  <c:v>0.1143</c:v>
                </c:pt>
                <c:pt idx="198">
                  <c:v>0.1143</c:v>
                </c:pt>
                <c:pt idx="199">
                  <c:v>0.1143</c:v>
                </c:pt>
                <c:pt idx="200">
                  <c:v>0.1143</c:v>
                </c:pt>
                <c:pt idx="201">
                  <c:v>0.1143</c:v>
                </c:pt>
                <c:pt idx="202">
                  <c:v>0.1143</c:v>
                </c:pt>
                <c:pt idx="203">
                  <c:v>0.1143</c:v>
                </c:pt>
                <c:pt idx="204">
                  <c:v>0.1143</c:v>
                </c:pt>
                <c:pt idx="205">
                  <c:v>0.1143</c:v>
                </c:pt>
                <c:pt idx="206">
                  <c:v>0.1143</c:v>
                </c:pt>
                <c:pt idx="207">
                  <c:v>0.1143</c:v>
                </c:pt>
                <c:pt idx="208">
                  <c:v>0.1143</c:v>
                </c:pt>
                <c:pt idx="209">
                  <c:v>0.1143</c:v>
                </c:pt>
                <c:pt idx="210">
                  <c:v>0.1143</c:v>
                </c:pt>
                <c:pt idx="211">
                  <c:v>0.1143</c:v>
                </c:pt>
                <c:pt idx="212">
                  <c:v>0.1143</c:v>
                </c:pt>
                <c:pt idx="213">
                  <c:v>0.1143</c:v>
                </c:pt>
                <c:pt idx="214">
                  <c:v>0.1143</c:v>
                </c:pt>
                <c:pt idx="215">
                  <c:v>0.1143</c:v>
                </c:pt>
                <c:pt idx="216">
                  <c:v>0.1143</c:v>
                </c:pt>
                <c:pt idx="217">
                  <c:v>0.1143</c:v>
                </c:pt>
                <c:pt idx="218">
                  <c:v>0.1143</c:v>
                </c:pt>
                <c:pt idx="219">
                  <c:v>0.1143</c:v>
                </c:pt>
                <c:pt idx="220">
                  <c:v>0.1143</c:v>
                </c:pt>
                <c:pt idx="221">
                  <c:v>0.1143</c:v>
                </c:pt>
                <c:pt idx="222">
                  <c:v>0.1143</c:v>
                </c:pt>
                <c:pt idx="223">
                  <c:v>0.1143</c:v>
                </c:pt>
                <c:pt idx="224">
                  <c:v>0.1143</c:v>
                </c:pt>
                <c:pt idx="225">
                  <c:v>0.1143</c:v>
                </c:pt>
                <c:pt idx="226">
                  <c:v>0.1143</c:v>
                </c:pt>
                <c:pt idx="227">
                  <c:v>0.1143</c:v>
                </c:pt>
                <c:pt idx="228">
                  <c:v>0.1143</c:v>
                </c:pt>
                <c:pt idx="229">
                  <c:v>0.1143</c:v>
                </c:pt>
                <c:pt idx="230">
                  <c:v>0.1143</c:v>
                </c:pt>
                <c:pt idx="231">
                  <c:v>0.1143</c:v>
                </c:pt>
                <c:pt idx="232">
                  <c:v>0.1143</c:v>
                </c:pt>
                <c:pt idx="233">
                  <c:v>0.1143</c:v>
                </c:pt>
                <c:pt idx="234">
                  <c:v>0.1143</c:v>
                </c:pt>
                <c:pt idx="235">
                  <c:v>0.1143</c:v>
                </c:pt>
                <c:pt idx="236">
                  <c:v>0.1143</c:v>
                </c:pt>
                <c:pt idx="237">
                  <c:v>0.1143</c:v>
                </c:pt>
                <c:pt idx="238">
                  <c:v>0.1143</c:v>
                </c:pt>
                <c:pt idx="239">
                  <c:v>0.1143</c:v>
                </c:pt>
                <c:pt idx="240">
                  <c:v>0.1143</c:v>
                </c:pt>
                <c:pt idx="241">
                  <c:v>0.1143</c:v>
                </c:pt>
                <c:pt idx="242">
                  <c:v>0.1143</c:v>
                </c:pt>
                <c:pt idx="243">
                  <c:v>0.1143</c:v>
                </c:pt>
                <c:pt idx="244">
                  <c:v>0.1143</c:v>
                </c:pt>
                <c:pt idx="245">
                  <c:v>0.1143</c:v>
                </c:pt>
                <c:pt idx="246">
                  <c:v>0.1143</c:v>
                </c:pt>
                <c:pt idx="247">
                  <c:v>0.1143</c:v>
                </c:pt>
                <c:pt idx="248">
                  <c:v>0.1143</c:v>
                </c:pt>
                <c:pt idx="249">
                  <c:v>0.1143</c:v>
                </c:pt>
                <c:pt idx="250">
                  <c:v>0.1143</c:v>
                </c:pt>
                <c:pt idx="251">
                  <c:v>0.1143</c:v>
                </c:pt>
                <c:pt idx="252">
                  <c:v>0.1143</c:v>
                </c:pt>
                <c:pt idx="253">
                  <c:v>0.1143</c:v>
                </c:pt>
                <c:pt idx="254">
                  <c:v>0.1143</c:v>
                </c:pt>
                <c:pt idx="255">
                  <c:v>0.1143</c:v>
                </c:pt>
                <c:pt idx="256">
                  <c:v>0.1143</c:v>
                </c:pt>
                <c:pt idx="257">
                  <c:v>0.1143</c:v>
                </c:pt>
                <c:pt idx="258">
                  <c:v>0.1143</c:v>
                </c:pt>
                <c:pt idx="259">
                  <c:v>0.1143</c:v>
                </c:pt>
                <c:pt idx="260">
                  <c:v>0.1143</c:v>
                </c:pt>
                <c:pt idx="261">
                  <c:v>0.1143</c:v>
                </c:pt>
                <c:pt idx="262">
                  <c:v>0.1143</c:v>
                </c:pt>
                <c:pt idx="263">
                  <c:v>0.1143</c:v>
                </c:pt>
                <c:pt idx="264">
                  <c:v>0.1143</c:v>
                </c:pt>
                <c:pt idx="265">
                  <c:v>0.1143</c:v>
                </c:pt>
                <c:pt idx="266">
                  <c:v>0.1143</c:v>
                </c:pt>
                <c:pt idx="267">
                  <c:v>0.1143</c:v>
                </c:pt>
                <c:pt idx="268">
                  <c:v>0.1143</c:v>
                </c:pt>
                <c:pt idx="269">
                  <c:v>0.1143</c:v>
                </c:pt>
                <c:pt idx="270">
                  <c:v>0.1143</c:v>
                </c:pt>
                <c:pt idx="271">
                  <c:v>0.1143</c:v>
                </c:pt>
                <c:pt idx="272">
                  <c:v>0.1143</c:v>
                </c:pt>
                <c:pt idx="273">
                  <c:v>0.1143</c:v>
                </c:pt>
                <c:pt idx="274">
                  <c:v>0.1143</c:v>
                </c:pt>
                <c:pt idx="275">
                  <c:v>0.1143</c:v>
                </c:pt>
                <c:pt idx="276">
                  <c:v>0.1143</c:v>
                </c:pt>
                <c:pt idx="277">
                  <c:v>0.1143</c:v>
                </c:pt>
                <c:pt idx="278">
                  <c:v>0.1143</c:v>
                </c:pt>
                <c:pt idx="279">
                  <c:v>0.1143</c:v>
                </c:pt>
                <c:pt idx="280">
                  <c:v>0.1143</c:v>
                </c:pt>
                <c:pt idx="281">
                  <c:v>0.1143</c:v>
                </c:pt>
                <c:pt idx="282">
                  <c:v>0.1143</c:v>
                </c:pt>
                <c:pt idx="283">
                  <c:v>0.1143</c:v>
                </c:pt>
                <c:pt idx="284">
                  <c:v>0.1143</c:v>
                </c:pt>
                <c:pt idx="285">
                  <c:v>0.1143</c:v>
                </c:pt>
                <c:pt idx="286">
                  <c:v>0.1143</c:v>
                </c:pt>
                <c:pt idx="287">
                  <c:v>0.1143</c:v>
                </c:pt>
                <c:pt idx="288">
                  <c:v>0.1143</c:v>
                </c:pt>
                <c:pt idx="289">
                  <c:v>0.1143</c:v>
                </c:pt>
                <c:pt idx="290">
                  <c:v>0.1143</c:v>
                </c:pt>
                <c:pt idx="291">
                  <c:v>0.1143</c:v>
                </c:pt>
                <c:pt idx="292">
                  <c:v>0.1143</c:v>
                </c:pt>
                <c:pt idx="293">
                  <c:v>0.1143</c:v>
                </c:pt>
                <c:pt idx="294">
                  <c:v>0.1143</c:v>
                </c:pt>
                <c:pt idx="295">
                  <c:v>0.1143</c:v>
                </c:pt>
                <c:pt idx="296">
                  <c:v>0.1143</c:v>
                </c:pt>
                <c:pt idx="297">
                  <c:v>0.1143</c:v>
                </c:pt>
                <c:pt idx="298">
                  <c:v>0.1143</c:v>
                </c:pt>
                <c:pt idx="299">
                  <c:v>0.1143</c:v>
                </c:pt>
                <c:pt idx="300">
                  <c:v>0.1143</c:v>
                </c:pt>
                <c:pt idx="301">
                  <c:v>0.1143</c:v>
                </c:pt>
                <c:pt idx="302">
                  <c:v>0.1143</c:v>
                </c:pt>
                <c:pt idx="303">
                  <c:v>0.1143</c:v>
                </c:pt>
                <c:pt idx="304">
                  <c:v>0.1143</c:v>
                </c:pt>
                <c:pt idx="305">
                  <c:v>0.1143</c:v>
                </c:pt>
                <c:pt idx="306">
                  <c:v>0.1143</c:v>
                </c:pt>
                <c:pt idx="307">
                  <c:v>0.1143</c:v>
                </c:pt>
                <c:pt idx="308">
                  <c:v>0.1143</c:v>
                </c:pt>
                <c:pt idx="309">
                  <c:v>0.1143</c:v>
                </c:pt>
                <c:pt idx="310">
                  <c:v>0.1143</c:v>
                </c:pt>
                <c:pt idx="311">
                  <c:v>0.1143</c:v>
                </c:pt>
                <c:pt idx="312">
                  <c:v>0.1143</c:v>
                </c:pt>
                <c:pt idx="313">
                  <c:v>0.1143</c:v>
                </c:pt>
                <c:pt idx="314">
                  <c:v>0.1143</c:v>
                </c:pt>
                <c:pt idx="315">
                  <c:v>0.1143</c:v>
                </c:pt>
                <c:pt idx="316">
                  <c:v>0.1143</c:v>
                </c:pt>
                <c:pt idx="317">
                  <c:v>0.1143</c:v>
                </c:pt>
                <c:pt idx="318">
                  <c:v>0.1143</c:v>
                </c:pt>
                <c:pt idx="319">
                  <c:v>0.1143</c:v>
                </c:pt>
                <c:pt idx="320">
                  <c:v>0.1143</c:v>
                </c:pt>
                <c:pt idx="321">
                  <c:v>0.1143</c:v>
                </c:pt>
                <c:pt idx="322">
                  <c:v>0.1143</c:v>
                </c:pt>
                <c:pt idx="323">
                  <c:v>0.1143</c:v>
                </c:pt>
                <c:pt idx="324">
                  <c:v>0.1143</c:v>
                </c:pt>
                <c:pt idx="325">
                  <c:v>0.1143</c:v>
                </c:pt>
                <c:pt idx="326">
                  <c:v>0.1143</c:v>
                </c:pt>
                <c:pt idx="327">
                  <c:v>0.1143</c:v>
                </c:pt>
                <c:pt idx="328">
                  <c:v>0.1143</c:v>
                </c:pt>
                <c:pt idx="329">
                  <c:v>0.1143</c:v>
                </c:pt>
                <c:pt idx="330">
                  <c:v>0.12989999999999999</c:v>
                </c:pt>
                <c:pt idx="331">
                  <c:v>0.12989999999999999</c:v>
                </c:pt>
                <c:pt idx="332">
                  <c:v>0.12989999999999999</c:v>
                </c:pt>
                <c:pt idx="333">
                  <c:v>0.12989999999999999</c:v>
                </c:pt>
                <c:pt idx="334">
                  <c:v>0.12989999999999999</c:v>
                </c:pt>
                <c:pt idx="335">
                  <c:v>0.12989999999999999</c:v>
                </c:pt>
                <c:pt idx="336">
                  <c:v>0.12989999999999999</c:v>
                </c:pt>
                <c:pt idx="337">
                  <c:v>0.12989999999999999</c:v>
                </c:pt>
                <c:pt idx="338">
                  <c:v>0.12989999999999999</c:v>
                </c:pt>
                <c:pt idx="339">
                  <c:v>0.12989999999999999</c:v>
                </c:pt>
                <c:pt idx="340">
                  <c:v>0.12989999999999999</c:v>
                </c:pt>
                <c:pt idx="341">
                  <c:v>0.12989999999999999</c:v>
                </c:pt>
                <c:pt idx="342">
                  <c:v>0.12989999999999999</c:v>
                </c:pt>
                <c:pt idx="343">
                  <c:v>0.12989999999999999</c:v>
                </c:pt>
                <c:pt idx="344">
                  <c:v>0.12989999999999999</c:v>
                </c:pt>
                <c:pt idx="345">
                  <c:v>0.12989999999999999</c:v>
                </c:pt>
                <c:pt idx="346">
                  <c:v>0.12989999999999999</c:v>
                </c:pt>
                <c:pt idx="347">
                  <c:v>0.12989999999999999</c:v>
                </c:pt>
                <c:pt idx="348">
                  <c:v>0.12989999999999999</c:v>
                </c:pt>
                <c:pt idx="349">
                  <c:v>0.12989999999999999</c:v>
                </c:pt>
                <c:pt idx="350">
                  <c:v>0.12989999999999999</c:v>
                </c:pt>
                <c:pt idx="351">
                  <c:v>0.12989999999999999</c:v>
                </c:pt>
                <c:pt idx="352">
                  <c:v>0.12989999999999999</c:v>
                </c:pt>
                <c:pt idx="353">
                  <c:v>0.12989999999999999</c:v>
                </c:pt>
                <c:pt idx="354">
                  <c:v>0.12989999999999999</c:v>
                </c:pt>
                <c:pt idx="355">
                  <c:v>0.12989999999999999</c:v>
                </c:pt>
                <c:pt idx="356">
                  <c:v>0.12989999999999999</c:v>
                </c:pt>
                <c:pt idx="357">
                  <c:v>0.12989999999999999</c:v>
                </c:pt>
                <c:pt idx="358">
                  <c:v>0.12989999999999999</c:v>
                </c:pt>
                <c:pt idx="359">
                  <c:v>0.12989999999999999</c:v>
                </c:pt>
                <c:pt idx="360">
                  <c:v>0.12989999999999999</c:v>
                </c:pt>
                <c:pt idx="361">
                  <c:v>0.12989999999999999</c:v>
                </c:pt>
                <c:pt idx="362">
                  <c:v>0.12989999999999999</c:v>
                </c:pt>
                <c:pt idx="363">
                  <c:v>0.12989999999999999</c:v>
                </c:pt>
                <c:pt idx="364">
                  <c:v>0.12989999999999999</c:v>
                </c:pt>
                <c:pt idx="365">
                  <c:v>0.12989999999999999</c:v>
                </c:pt>
                <c:pt idx="366">
                  <c:v>0.12989999999999999</c:v>
                </c:pt>
                <c:pt idx="367">
                  <c:v>0.12989999999999999</c:v>
                </c:pt>
                <c:pt idx="368">
                  <c:v>0.12989999999999999</c:v>
                </c:pt>
                <c:pt idx="369">
                  <c:v>0.12989999999999999</c:v>
                </c:pt>
                <c:pt idx="370">
                  <c:v>0.12989999999999999</c:v>
                </c:pt>
                <c:pt idx="371">
                  <c:v>0.12989999999999999</c:v>
                </c:pt>
                <c:pt idx="372">
                  <c:v>0.12989999999999999</c:v>
                </c:pt>
                <c:pt idx="373">
                  <c:v>0.12989999999999999</c:v>
                </c:pt>
                <c:pt idx="374">
                  <c:v>0.12989999999999999</c:v>
                </c:pt>
                <c:pt idx="375">
                  <c:v>0.12989999999999999</c:v>
                </c:pt>
                <c:pt idx="376">
                  <c:v>0.12989999999999999</c:v>
                </c:pt>
                <c:pt idx="377">
                  <c:v>0.12989999999999999</c:v>
                </c:pt>
                <c:pt idx="378">
                  <c:v>0.12989999999999999</c:v>
                </c:pt>
                <c:pt idx="379">
                  <c:v>0.12989999999999999</c:v>
                </c:pt>
                <c:pt idx="380">
                  <c:v>0.12989999999999999</c:v>
                </c:pt>
                <c:pt idx="381">
                  <c:v>0.12989999999999999</c:v>
                </c:pt>
                <c:pt idx="382">
                  <c:v>0.12989999999999999</c:v>
                </c:pt>
                <c:pt idx="383">
                  <c:v>0.12989999999999999</c:v>
                </c:pt>
                <c:pt idx="384">
                  <c:v>0.12989999999999999</c:v>
                </c:pt>
                <c:pt idx="385">
                  <c:v>0.12989999999999999</c:v>
                </c:pt>
                <c:pt idx="386">
                  <c:v>0.12989999999999999</c:v>
                </c:pt>
                <c:pt idx="387">
                  <c:v>0.12989999999999999</c:v>
                </c:pt>
                <c:pt idx="388">
                  <c:v>0.12989999999999999</c:v>
                </c:pt>
                <c:pt idx="389">
                  <c:v>0.12989999999999999</c:v>
                </c:pt>
                <c:pt idx="390">
                  <c:v>0.12989999999999999</c:v>
                </c:pt>
                <c:pt idx="391">
                  <c:v>0.12989999999999999</c:v>
                </c:pt>
                <c:pt idx="392">
                  <c:v>0.12989999999999999</c:v>
                </c:pt>
                <c:pt idx="393">
                  <c:v>0.12989999999999999</c:v>
                </c:pt>
                <c:pt idx="394">
                  <c:v>0.12989999999999999</c:v>
                </c:pt>
                <c:pt idx="395">
                  <c:v>0.12989999999999999</c:v>
                </c:pt>
                <c:pt idx="396">
                  <c:v>0.12989999999999999</c:v>
                </c:pt>
                <c:pt idx="397">
                  <c:v>0.12989999999999999</c:v>
                </c:pt>
                <c:pt idx="398">
                  <c:v>0.12989999999999999</c:v>
                </c:pt>
                <c:pt idx="399">
                  <c:v>0.12989999999999999</c:v>
                </c:pt>
                <c:pt idx="400">
                  <c:v>0.12989999999999999</c:v>
                </c:pt>
                <c:pt idx="401">
                  <c:v>0.12989999999999999</c:v>
                </c:pt>
                <c:pt idx="402">
                  <c:v>0.12989999999999999</c:v>
                </c:pt>
                <c:pt idx="403">
                  <c:v>0.12989999999999999</c:v>
                </c:pt>
                <c:pt idx="404">
                  <c:v>0.12989999999999999</c:v>
                </c:pt>
                <c:pt idx="405">
                  <c:v>0.12989999999999999</c:v>
                </c:pt>
                <c:pt idx="406">
                  <c:v>0.12989999999999999</c:v>
                </c:pt>
                <c:pt idx="407">
                  <c:v>0.12989999999999999</c:v>
                </c:pt>
                <c:pt idx="408">
                  <c:v>0.12989999999999999</c:v>
                </c:pt>
                <c:pt idx="409">
                  <c:v>0.12989999999999999</c:v>
                </c:pt>
                <c:pt idx="410">
                  <c:v>0.12989999999999999</c:v>
                </c:pt>
                <c:pt idx="411">
                  <c:v>0.12989999999999999</c:v>
                </c:pt>
                <c:pt idx="412">
                  <c:v>0.12989999999999999</c:v>
                </c:pt>
                <c:pt idx="413">
                  <c:v>0.12989999999999999</c:v>
                </c:pt>
                <c:pt idx="414">
                  <c:v>0.12989999999999999</c:v>
                </c:pt>
                <c:pt idx="415">
                  <c:v>0.12989999999999999</c:v>
                </c:pt>
                <c:pt idx="416">
                  <c:v>0.12989999999999999</c:v>
                </c:pt>
                <c:pt idx="417">
                  <c:v>0.12989999999999999</c:v>
                </c:pt>
                <c:pt idx="418">
                  <c:v>0.12989999999999999</c:v>
                </c:pt>
                <c:pt idx="419">
                  <c:v>0.12989999999999999</c:v>
                </c:pt>
                <c:pt idx="420">
                  <c:v>0.12989999999999999</c:v>
                </c:pt>
                <c:pt idx="421">
                  <c:v>0.12989999999999999</c:v>
                </c:pt>
                <c:pt idx="422">
                  <c:v>0.12989999999999999</c:v>
                </c:pt>
                <c:pt idx="423">
                  <c:v>0.12989999999999999</c:v>
                </c:pt>
                <c:pt idx="424">
                  <c:v>0.12989999999999999</c:v>
                </c:pt>
                <c:pt idx="425">
                  <c:v>0.12989999999999999</c:v>
                </c:pt>
                <c:pt idx="426">
                  <c:v>0.12989999999999999</c:v>
                </c:pt>
                <c:pt idx="427">
                  <c:v>0.12989999999999999</c:v>
                </c:pt>
                <c:pt idx="428">
                  <c:v>0.12989999999999999</c:v>
                </c:pt>
                <c:pt idx="429">
                  <c:v>0.21779999999999999</c:v>
                </c:pt>
                <c:pt idx="430">
                  <c:v>0.21779999999999999</c:v>
                </c:pt>
                <c:pt idx="431">
                  <c:v>0.21779999999999999</c:v>
                </c:pt>
                <c:pt idx="432">
                  <c:v>0.21779999999999999</c:v>
                </c:pt>
                <c:pt idx="433">
                  <c:v>0.21779999999999999</c:v>
                </c:pt>
                <c:pt idx="434">
                  <c:v>0.21779999999999999</c:v>
                </c:pt>
                <c:pt idx="435">
                  <c:v>0.21779999999999999</c:v>
                </c:pt>
                <c:pt idx="436">
                  <c:v>0.21779999999999999</c:v>
                </c:pt>
                <c:pt idx="437">
                  <c:v>0.21779999999999999</c:v>
                </c:pt>
                <c:pt idx="438">
                  <c:v>0.21779999999999999</c:v>
                </c:pt>
                <c:pt idx="439">
                  <c:v>0.21779999999999999</c:v>
                </c:pt>
                <c:pt idx="440">
                  <c:v>0.21779999999999999</c:v>
                </c:pt>
                <c:pt idx="441">
                  <c:v>0.21779999999999999</c:v>
                </c:pt>
                <c:pt idx="442">
                  <c:v>0.21779999999999999</c:v>
                </c:pt>
                <c:pt idx="443">
                  <c:v>0.21779999999999999</c:v>
                </c:pt>
                <c:pt idx="444">
                  <c:v>0.21779999999999999</c:v>
                </c:pt>
                <c:pt idx="445">
                  <c:v>0.21779999999999999</c:v>
                </c:pt>
                <c:pt idx="446">
                  <c:v>0.21779999999999999</c:v>
                </c:pt>
                <c:pt idx="447">
                  <c:v>0.21779999999999999</c:v>
                </c:pt>
                <c:pt idx="448">
                  <c:v>0.21779999999999999</c:v>
                </c:pt>
                <c:pt idx="449">
                  <c:v>0.21779999999999999</c:v>
                </c:pt>
                <c:pt idx="450">
                  <c:v>0.21779999999999999</c:v>
                </c:pt>
                <c:pt idx="451">
                  <c:v>0.21779999999999999</c:v>
                </c:pt>
                <c:pt idx="452">
                  <c:v>0.21779999999999999</c:v>
                </c:pt>
                <c:pt idx="453">
                  <c:v>0.21779999999999999</c:v>
                </c:pt>
                <c:pt idx="454">
                  <c:v>0.21779999999999999</c:v>
                </c:pt>
                <c:pt idx="455">
                  <c:v>0.21779999999999999</c:v>
                </c:pt>
                <c:pt idx="456">
                  <c:v>0.21779999999999999</c:v>
                </c:pt>
                <c:pt idx="457">
                  <c:v>0.21779999999999999</c:v>
                </c:pt>
                <c:pt idx="458">
                  <c:v>0.21779999999999999</c:v>
                </c:pt>
                <c:pt idx="459">
                  <c:v>0.21779999999999999</c:v>
                </c:pt>
                <c:pt idx="460">
                  <c:v>0.21779999999999999</c:v>
                </c:pt>
                <c:pt idx="461">
                  <c:v>0.21779999999999999</c:v>
                </c:pt>
                <c:pt idx="462">
                  <c:v>0.21779999999999999</c:v>
                </c:pt>
                <c:pt idx="463">
                  <c:v>0.21779999999999999</c:v>
                </c:pt>
                <c:pt idx="464">
                  <c:v>0.21779999999999999</c:v>
                </c:pt>
                <c:pt idx="465">
                  <c:v>0.21779999999999999</c:v>
                </c:pt>
                <c:pt idx="466">
                  <c:v>0.21779999999999999</c:v>
                </c:pt>
                <c:pt idx="467">
                  <c:v>0.21779999999999999</c:v>
                </c:pt>
                <c:pt idx="468">
                  <c:v>0.21779999999999999</c:v>
                </c:pt>
                <c:pt idx="469">
                  <c:v>0.21779999999999999</c:v>
                </c:pt>
                <c:pt idx="470">
                  <c:v>0.21779999999999999</c:v>
                </c:pt>
                <c:pt idx="471">
                  <c:v>0.21779999999999999</c:v>
                </c:pt>
                <c:pt idx="472">
                  <c:v>0.21779999999999999</c:v>
                </c:pt>
                <c:pt idx="473">
                  <c:v>0.21779999999999999</c:v>
                </c:pt>
                <c:pt idx="474">
                  <c:v>0.21779999999999999</c:v>
                </c:pt>
                <c:pt idx="475">
                  <c:v>0.21779999999999999</c:v>
                </c:pt>
                <c:pt idx="476">
                  <c:v>0.21779999999999999</c:v>
                </c:pt>
                <c:pt idx="477">
                  <c:v>0.21779999999999999</c:v>
                </c:pt>
                <c:pt idx="478">
                  <c:v>0.21779999999999999</c:v>
                </c:pt>
                <c:pt idx="479">
                  <c:v>0.21779999999999999</c:v>
                </c:pt>
                <c:pt idx="480">
                  <c:v>0.21779999999999999</c:v>
                </c:pt>
                <c:pt idx="481">
                  <c:v>0.21779999999999999</c:v>
                </c:pt>
                <c:pt idx="482">
                  <c:v>0.21779999999999999</c:v>
                </c:pt>
                <c:pt idx="483">
                  <c:v>0.21779999999999999</c:v>
                </c:pt>
                <c:pt idx="484">
                  <c:v>0.21779999999999999</c:v>
                </c:pt>
                <c:pt idx="485">
                  <c:v>0.21779999999999999</c:v>
                </c:pt>
                <c:pt idx="486">
                  <c:v>0.21779999999999999</c:v>
                </c:pt>
                <c:pt idx="487">
                  <c:v>0.21779999999999999</c:v>
                </c:pt>
                <c:pt idx="488">
                  <c:v>0.21779999999999999</c:v>
                </c:pt>
                <c:pt idx="489">
                  <c:v>0.21779999999999999</c:v>
                </c:pt>
                <c:pt idx="490">
                  <c:v>0.21779999999999999</c:v>
                </c:pt>
                <c:pt idx="491">
                  <c:v>0.21779999999999999</c:v>
                </c:pt>
                <c:pt idx="492">
                  <c:v>0.21779999999999999</c:v>
                </c:pt>
                <c:pt idx="493">
                  <c:v>0.21779999999999999</c:v>
                </c:pt>
                <c:pt idx="494">
                  <c:v>0.21779999999999999</c:v>
                </c:pt>
                <c:pt idx="495">
                  <c:v>0.21779999999999999</c:v>
                </c:pt>
                <c:pt idx="496">
                  <c:v>0.21779999999999999</c:v>
                </c:pt>
                <c:pt idx="497">
                  <c:v>0.21779999999999999</c:v>
                </c:pt>
                <c:pt idx="498">
                  <c:v>0.21779999999999999</c:v>
                </c:pt>
                <c:pt idx="499">
                  <c:v>0.21779999999999999</c:v>
                </c:pt>
                <c:pt idx="500">
                  <c:v>0.21779999999999999</c:v>
                </c:pt>
                <c:pt idx="501">
                  <c:v>0.21779999999999999</c:v>
                </c:pt>
                <c:pt idx="502">
                  <c:v>0.21779999999999999</c:v>
                </c:pt>
                <c:pt idx="503">
                  <c:v>0.21779999999999999</c:v>
                </c:pt>
                <c:pt idx="504">
                  <c:v>0.21779999999999999</c:v>
                </c:pt>
                <c:pt idx="505">
                  <c:v>0.21779999999999999</c:v>
                </c:pt>
                <c:pt idx="506">
                  <c:v>0.21779999999999999</c:v>
                </c:pt>
                <c:pt idx="507">
                  <c:v>0.21779999999999999</c:v>
                </c:pt>
                <c:pt idx="508">
                  <c:v>0.21779999999999999</c:v>
                </c:pt>
                <c:pt idx="509">
                  <c:v>0.21779999999999999</c:v>
                </c:pt>
                <c:pt idx="510">
                  <c:v>0.21779999999999999</c:v>
                </c:pt>
                <c:pt idx="511">
                  <c:v>0.21779999999999999</c:v>
                </c:pt>
                <c:pt idx="512">
                  <c:v>0.21779999999999999</c:v>
                </c:pt>
                <c:pt idx="513">
                  <c:v>0.21779999999999999</c:v>
                </c:pt>
                <c:pt idx="514">
                  <c:v>0.21779999999999999</c:v>
                </c:pt>
                <c:pt idx="515">
                  <c:v>0.21779999999999999</c:v>
                </c:pt>
                <c:pt idx="516">
                  <c:v>0.21779999999999999</c:v>
                </c:pt>
                <c:pt idx="517">
                  <c:v>0.21779999999999999</c:v>
                </c:pt>
                <c:pt idx="518">
                  <c:v>0.21779999999999999</c:v>
                </c:pt>
                <c:pt idx="519">
                  <c:v>0.21779999999999999</c:v>
                </c:pt>
                <c:pt idx="520">
                  <c:v>0.21779999999999999</c:v>
                </c:pt>
                <c:pt idx="521">
                  <c:v>0.21779999999999999</c:v>
                </c:pt>
                <c:pt idx="522">
                  <c:v>0.21779999999999999</c:v>
                </c:pt>
                <c:pt idx="523">
                  <c:v>0.21779999999999999</c:v>
                </c:pt>
                <c:pt idx="524">
                  <c:v>0.21779999999999999</c:v>
                </c:pt>
                <c:pt idx="525">
                  <c:v>0.21779999999999999</c:v>
                </c:pt>
                <c:pt idx="526">
                  <c:v>0.21779999999999999</c:v>
                </c:pt>
                <c:pt idx="527">
                  <c:v>0.21779999999999999</c:v>
                </c:pt>
                <c:pt idx="528">
                  <c:v>0.21779999999999999</c:v>
                </c:pt>
                <c:pt idx="529">
                  <c:v>0.21779999999999999</c:v>
                </c:pt>
                <c:pt idx="530">
                  <c:v>0.21779999999999999</c:v>
                </c:pt>
                <c:pt idx="531">
                  <c:v>0.21779999999999999</c:v>
                </c:pt>
                <c:pt idx="532">
                  <c:v>0.21779999999999999</c:v>
                </c:pt>
                <c:pt idx="533">
                  <c:v>0.21779999999999999</c:v>
                </c:pt>
                <c:pt idx="534">
                  <c:v>0.21779999999999999</c:v>
                </c:pt>
                <c:pt idx="535">
                  <c:v>0.21779999999999999</c:v>
                </c:pt>
                <c:pt idx="536">
                  <c:v>0.21779999999999999</c:v>
                </c:pt>
                <c:pt idx="537">
                  <c:v>0.21779999999999999</c:v>
                </c:pt>
                <c:pt idx="538">
                  <c:v>0.21779999999999999</c:v>
                </c:pt>
                <c:pt idx="539">
                  <c:v>0.21779999999999999</c:v>
                </c:pt>
                <c:pt idx="540">
                  <c:v>0.21779999999999999</c:v>
                </c:pt>
                <c:pt idx="541">
                  <c:v>0.21779999999999999</c:v>
                </c:pt>
                <c:pt idx="542">
                  <c:v>0.21779999999999999</c:v>
                </c:pt>
                <c:pt idx="543">
                  <c:v>0.21779999999999999</c:v>
                </c:pt>
                <c:pt idx="544">
                  <c:v>0.21779999999999999</c:v>
                </c:pt>
                <c:pt idx="545">
                  <c:v>0.21779999999999999</c:v>
                </c:pt>
                <c:pt idx="546">
                  <c:v>0.21779999999999999</c:v>
                </c:pt>
                <c:pt idx="547">
                  <c:v>0.21779999999999999</c:v>
                </c:pt>
                <c:pt idx="548">
                  <c:v>0.21779999999999999</c:v>
                </c:pt>
                <c:pt idx="549">
                  <c:v>0.21779999999999999</c:v>
                </c:pt>
                <c:pt idx="550">
                  <c:v>0.21779999999999999</c:v>
                </c:pt>
                <c:pt idx="551">
                  <c:v>0.21779999999999999</c:v>
                </c:pt>
                <c:pt idx="552">
                  <c:v>0.21779999999999999</c:v>
                </c:pt>
                <c:pt idx="553">
                  <c:v>0.21779999999999999</c:v>
                </c:pt>
                <c:pt idx="554">
                  <c:v>0.21779999999999999</c:v>
                </c:pt>
                <c:pt idx="555">
                  <c:v>0.21779999999999999</c:v>
                </c:pt>
                <c:pt idx="556">
                  <c:v>0.21779999999999999</c:v>
                </c:pt>
                <c:pt idx="557">
                  <c:v>0.21779999999999999</c:v>
                </c:pt>
                <c:pt idx="558">
                  <c:v>0.21779999999999999</c:v>
                </c:pt>
                <c:pt idx="559">
                  <c:v>0.21779999999999999</c:v>
                </c:pt>
                <c:pt idx="560">
                  <c:v>0.21779999999999999</c:v>
                </c:pt>
                <c:pt idx="561">
                  <c:v>0.21779999999999999</c:v>
                </c:pt>
                <c:pt idx="562">
                  <c:v>0.21779999999999999</c:v>
                </c:pt>
                <c:pt idx="563">
                  <c:v>0.21779999999999999</c:v>
                </c:pt>
                <c:pt idx="564">
                  <c:v>0.21779999999999999</c:v>
                </c:pt>
                <c:pt idx="565">
                  <c:v>0.21779999999999999</c:v>
                </c:pt>
                <c:pt idx="566">
                  <c:v>0.21779999999999999</c:v>
                </c:pt>
                <c:pt idx="567">
                  <c:v>0.21779999999999999</c:v>
                </c:pt>
                <c:pt idx="568">
                  <c:v>0.21779999999999999</c:v>
                </c:pt>
                <c:pt idx="569">
                  <c:v>0.21779999999999999</c:v>
                </c:pt>
                <c:pt idx="570">
                  <c:v>0.21779999999999999</c:v>
                </c:pt>
                <c:pt idx="571">
                  <c:v>0.21779999999999999</c:v>
                </c:pt>
                <c:pt idx="572">
                  <c:v>0.21779999999999999</c:v>
                </c:pt>
                <c:pt idx="573">
                  <c:v>0.21779999999999999</c:v>
                </c:pt>
                <c:pt idx="574">
                  <c:v>0.21779999999999999</c:v>
                </c:pt>
                <c:pt idx="575">
                  <c:v>0.21779999999999999</c:v>
                </c:pt>
                <c:pt idx="576">
                  <c:v>0.21779999999999999</c:v>
                </c:pt>
                <c:pt idx="577">
                  <c:v>0.21779999999999999</c:v>
                </c:pt>
                <c:pt idx="578">
                  <c:v>0.21779999999999999</c:v>
                </c:pt>
                <c:pt idx="579">
                  <c:v>0.21779999999999999</c:v>
                </c:pt>
                <c:pt idx="580">
                  <c:v>0.21779999999999999</c:v>
                </c:pt>
                <c:pt idx="581">
                  <c:v>0.21779999999999999</c:v>
                </c:pt>
                <c:pt idx="582">
                  <c:v>0.21779999999999999</c:v>
                </c:pt>
                <c:pt idx="583">
                  <c:v>0.21779999999999999</c:v>
                </c:pt>
                <c:pt idx="584">
                  <c:v>0.21779999999999999</c:v>
                </c:pt>
                <c:pt idx="585">
                  <c:v>0.21779999999999999</c:v>
                </c:pt>
                <c:pt idx="586">
                  <c:v>0.21779999999999999</c:v>
                </c:pt>
                <c:pt idx="587">
                  <c:v>0.21779999999999999</c:v>
                </c:pt>
                <c:pt idx="588">
                  <c:v>0.21779999999999999</c:v>
                </c:pt>
                <c:pt idx="589">
                  <c:v>0.21779999999999999</c:v>
                </c:pt>
                <c:pt idx="590">
                  <c:v>0.21779999999999999</c:v>
                </c:pt>
                <c:pt idx="591">
                  <c:v>0.21779999999999999</c:v>
                </c:pt>
                <c:pt idx="592">
                  <c:v>0.21779999999999999</c:v>
                </c:pt>
                <c:pt idx="593">
                  <c:v>0.21779999999999999</c:v>
                </c:pt>
                <c:pt idx="594">
                  <c:v>0.21779999999999999</c:v>
                </c:pt>
                <c:pt idx="595">
                  <c:v>0.21779999999999999</c:v>
                </c:pt>
                <c:pt idx="596">
                  <c:v>0.21779999999999999</c:v>
                </c:pt>
                <c:pt idx="597">
                  <c:v>0.21779999999999999</c:v>
                </c:pt>
                <c:pt idx="598">
                  <c:v>0.21779999999999999</c:v>
                </c:pt>
                <c:pt idx="599">
                  <c:v>0.21779999999999999</c:v>
                </c:pt>
                <c:pt idx="600">
                  <c:v>0.21779999999999999</c:v>
                </c:pt>
                <c:pt idx="601">
                  <c:v>0.21779999999999999</c:v>
                </c:pt>
                <c:pt idx="602">
                  <c:v>0.21779999999999999</c:v>
                </c:pt>
                <c:pt idx="603">
                  <c:v>0.21779999999999999</c:v>
                </c:pt>
                <c:pt idx="604">
                  <c:v>0.21779999999999999</c:v>
                </c:pt>
                <c:pt idx="605">
                  <c:v>0.21779999999999999</c:v>
                </c:pt>
                <c:pt idx="606">
                  <c:v>0.21779999999999999</c:v>
                </c:pt>
                <c:pt idx="607">
                  <c:v>0.21779999999999999</c:v>
                </c:pt>
                <c:pt idx="608">
                  <c:v>0.21779999999999999</c:v>
                </c:pt>
                <c:pt idx="609">
                  <c:v>0.21779999999999999</c:v>
                </c:pt>
                <c:pt idx="610">
                  <c:v>0.21779999999999999</c:v>
                </c:pt>
                <c:pt idx="611">
                  <c:v>0.21779999999999999</c:v>
                </c:pt>
                <c:pt idx="612">
                  <c:v>0.21779999999999999</c:v>
                </c:pt>
                <c:pt idx="613">
                  <c:v>0.21779999999999999</c:v>
                </c:pt>
                <c:pt idx="614">
                  <c:v>0.21779999999999999</c:v>
                </c:pt>
                <c:pt idx="615">
                  <c:v>0.21779999999999999</c:v>
                </c:pt>
                <c:pt idx="616">
                  <c:v>0.21779999999999999</c:v>
                </c:pt>
                <c:pt idx="617">
                  <c:v>0.21779999999999999</c:v>
                </c:pt>
                <c:pt idx="618">
                  <c:v>0.21779999999999999</c:v>
                </c:pt>
                <c:pt idx="619">
                  <c:v>0.21779999999999999</c:v>
                </c:pt>
                <c:pt idx="620">
                  <c:v>0.21779999999999999</c:v>
                </c:pt>
                <c:pt idx="621">
                  <c:v>0.21779999999999999</c:v>
                </c:pt>
                <c:pt idx="622">
                  <c:v>0.21779999999999999</c:v>
                </c:pt>
                <c:pt idx="623">
                  <c:v>0.21779999999999999</c:v>
                </c:pt>
                <c:pt idx="624">
                  <c:v>0.21779999999999999</c:v>
                </c:pt>
                <c:pt idx="625">
                  <c:v>0.21779999999999999</c:v>
                </c:pt>
                <c:pt idx="626">
                  <c:v>0.21779999999999999</c:v>
                </c:pt>
                <c:pt idx="627">
                  <c:v>0.21779999999999999</c:v>
                </c:pt>
                <c:pt idx="628">
                  <c:v>0.21779999999999999</c:v>
                </c:pt>
                <c:pt idx="629">
                  <c:v>0.21779999999999999</c:v>
                </c:pt>
                <c:pt idx="630">
                  <c:v>0.21779999999999999</c:v>
                </c:pt>
                <c:pt idx="631">
                  <c:v>0.21779999999999999</c:v>
                </c:pt>
                <c:pt idx="632">
                  <c:v>0.21779999999999999</c:v>
                </c:pt>
                <c:pt idx="633">
                  <c:v>0.21779999999999999</c:v>
                </c:pt>
                <c:pt idx="634">
                  <c:v>0.21779999999999999</c:v>
                </c:pt>
                <c:pt idx="635">
                  <c:v>0.21779999999999999</c:v>
                </c:pt>
                <c:pt idx="636">
                  <c:v>0.21779999999999999</c:v>
                </c:pt>
                <c:pt idx="637">
                  <c:v>0.21779999999999999</c:v>
                </c:pt>
                <c:pt idx="638">
                  <c:v>0.21779999999999999</c:v>
                </c:pt>
                <c:pt idx="639">
                  <c:v>0.21779999999999999</c:v>
                </c:pt>
                <c:pt idx="640">
                  <c:v>0.21779999999999999</c:v>
                </c:pt>
                <c:pt idx="641">
                  <c:v>0.21779999999999999</c:v>
                </c:pt>
                <c:pt idx="642">
                  <c:v>0.21779999999999999</c:v>
                </c:pt>
                <c:pt idx="643">
                  <c:v>0.21779999999999999</c:v>
                </c:pt>
                <c:pt idx="644">
                  <c:v>0.21779999999999999</c:v>
                </c:pt>
                <c:pt idx="645">
                  <c:v>0.21779999999999999</c:v>
                </c:pt>
                <c:pt idx="646">
                  <c:v>0.21779999999999999</c:v>
                </c:pt>
                <c:pt idx="647">
                  <c:v>0.21779999999999999</c:v>
                </c:pt>
                <c:pt idx="648">
                  <c:v>0.21779999999999999</c:v>
                </c:pt>
                <c:pt idx="649">
                  <c:v>0.21779999999999999</c:v>
                </c:pt>
                <c:pt idx="650">
                  <c:v>0.21779999999999999</c:v>
                </c:pt>
                <c:pt idx="651">
                  <c:v>0.21779999999999999</c:v>
                </c:pt>
                <c:pt idx="652">
                  <c:v>0.21779999999999999</c:v>
                </c:pt>
                <c:pt idx="653">
                  <c:v>0.21779999999999999</c:v>
                </c:pt>
                <c:pt idx="654">
                  <c:v>0.21779999999999999</c:v>
                </c:pt>
                <c:pt idx="655">
                  <c:v>0.21779999999999999</c:v>
                </c:pt>
                <c:pt idx="656">
                  <c:v>0.21779999999999999</c:v>
                </c:pt>
                <c:pt idx="657">
                  <c:v>0.21779999999999999</c:v>
                </c:pt>
                <c:pt idx="658">
                  <c:v>0.21779999999999999</c:v>
                </c:pt>
                <c:pt idx="659">
                  <c:v>0.21779999999999999</c:v>
                </c:pt>
                <c:pt idx="660">
                  <c:v>0.29870000000000002</c:v>
                </c:pt>
                <c:pt idx="661">
                  <c:v>0.29870000000000002</c:v>
                </c:pt>
                <c:pt idx="662">
                  <c:v>0.29870000000000002</c:v>
                </c:pt>
                <c:pt idx="663">
                  <c:v>0.29870000000000002</c:v>
                </c:pt>
                <c:pt idx="664">
                  <c:v>0.29870000000000002</c:v>
                </c:pt>
                <c:pt idx="665">
                  <c:v>0.29870000000000002</c:v>
                </c:pt>
                <c:pt idx="666">
                  <c:v>0.29870000000000002</c:v>
                </c:pt>
                <c:pt idx="667">
                  <c:v>0.29870000000000002</c:v>
                </c:pt>
                <c:pt idx="668">
                  <c:v>0.29870000000000002</c:v>
                </c:pt>
                <c:pt idx="669">
                  <c:v>0.29870000000000002</c:v>
                </c:pt>
                <c:pt idx="670">
                  <c:v>0.29870000000000002</c:v>
                </c:pt>
                <c:pt idx="671">
                  <c:v>0.29870000000000002</c:v>
                </c:pt>
                <c:pt idx="672">
                  <c:v>0.29870000000000002</c:v>
                </c:pt>
                <c:pt idx="673">
                  <c:v>0.29870000000000002</c:v>
                </c:pt>
                <c:pt idx="674">
                  <c:v>0.29870000000000002</c:v>
                </c:pt>
                <c:pt idx="675">
                  <c:v>0.29870000000000002</c:v>
                </c:pt>
                <c:pt idx="676">
                  <c:v>0.29870000000000002</c:v>
                </c:pt>
                <c:pt idx="677">
                  <c:v>0.29870000000000002</c:v>
                </c:pt>
                <c:pt idx="678">
                  <c:v>0.29870000000000002</c:v>
                </c:pt>
                <c:pt idx="679">
                  <c:v>0.29870000000000002</c:v>
                </c:pt>
                <c:pt idx="680">
                  <c:v>0.29870000000000002</c:v>
                </c:pt>
                <c:pt idx="681">
                  <c:v>0.29870000000000002</c:v>
                </c:pt>
                <c:pt idx="682">
                  <c:v>0.29870000000000002</c:v>
                </c:pt>
                <c:pt idx="683">
                  <c:v>0.29870000000000002</c:v>
                </c:pt>
                <c:pt idx="684">
                  <c:v>0.29870000000000002</c:v>
                </c:pt>
                <c:pt idx="685">
                  <c:v>0.29870000000000002</c:v>
                </c:pt>
                <c:pt idx="686">
                  <c:v>0.29870000000000002</c:v>
                </c:pt>
                <c:pt idx="687">
                  <c:v>0.29870000000000002</c:v>
                </c:pt>
                <c:pt idx="688">
                  <c:v>0.29870000000000002</c:v>
                </c:pt>
                <c:pt idx="689">
                  <c:v>0.29870000000000002</c:v>
                </c:pt>
                <c:pt idx="690">
                  <c:v>0.29870000000000002</c:v>
                </c:pt>
                <c:pt idx="691">
                  <c:v>0.29870000000000002</c:v>
                </c:pt>
                <c:pt idx="692">
                  <c:v>0.29870000000000002</c:v>
                </c:pt>
                <c:pt idx="693">
                  <c:v>0.29870000000000002</c:v>
                </c:pt>
                <c:pt idx="694">
                  <c:v>0.29870000000000002</c:v>
                </c:pt>
                <c:pt idx="695">
                  <c:v>0.29870000000000002</c:v>
                </c:pt>
                <c:pt idx="696">
                  <c:v>0.29870000000000002</c:v>
                </c:pt>
                <c:pt idx="697">
                  <c:v>0.29870000000000002</c:v>
                </c:pt>
                <c:pt idx="698">
                  <c:v>0.29870000000000002</c:v>
                </c:pt>
                <c:pt idx="699">
                  <c:v>0.29870000000000002</c:v>
                </c:pt>
                <c:pt idx="700">
                  <c:v>0.29870000000000002</c:v>
                </c:pt>
                <c:pt idx="701">
                  <c:v>0.29870000000000002</c:v>
                </c:pt>
                <c:pt idx="702">
                  <c:v>0.29870000000000002</c:v>
                </c:pt>
                <c:pt idx="703">
                  <c:v>0.29870000000000002</c:v>
                </c:pt>
                <c:pt idx="704">
                  <c:v>0.29870000000000002</c:v>
                </c:pt>
                <c:pt idx="705">
                  <c:v>0.29870000000000002</c:v>
                </c:pt>
                <c:pt idx="706">
                  <c:v>0.29870000000000002</c:v>
                </c:pt>
                <c:pt idx="707">
                  <c:v>0.29870000000000002</c:v>
                </c:pt>
                <c:pt idx="708">
                  <c:v>0.29870000000000002</c:v>
                </c:pt>
                <c:pt idx="709">
                  <c:v>0.29870000000000002</c:v>
                </c:pt>
                <c:pt idx="710">
                  <c:v>0.29870000000000002</c:v>
                </c:pt>
                <c:pt idx="711">
                  <c:v>0.29870000000000002</c:v>
                </c:pt>
                <c:pt idx="712">
                  <c:v>0.29870000000000002</c:v>
                </c:pt>
                <c:pt idx="713">
                  <c:v>0.29870000000000002</c:v>
                </c:pt>
                <c:pt idx="714">
                  <c:v>0.29870000000000002</c:v>
                </c:pt>
                <c:pt idx="715">
                  <c:v>0.29870000000000002</c:v>
                </c:pt>
                <c:pt idx="716">
                  <c:v>0.29870000000000002</c:v>
                </c:pt>
                <c:pt idx="717">
                  <c:v>0.29870000000000002</c:v>
                </c:pt>
                <c:pt idx="718">
                  <c:v>0.29870000000000002</c:v>
                </c:pt>
                <c:pt idx="719">
                  <c:v>0.29870000000000002</c:v>
                </c:pt>
                <c:pt idx="720">
                  <c:v>0.29870000000000002</c:v>
                </c:pt>
                <c:pt idx="721">
                  <c:v>0.29870000000000002</c:v>
                </c:pt>
                <c:pt idx="722">
                  <c:v>0.29870000000000002</c:v>
                </c:pt>
                <c:pt idx="723">
                  <c:v>0.29870000000000002</c:v>
                </c:pt>
                <c:pt idx="724">
                  <c:v>0.29870000000000002</c:v>
                </c:pt>
                <c:pt idx="725">
                  <c:v>0.29870000000000002</c:v>
                </c:pt>
                <c:pt idx="726">
                  <c:v>0.29870000000000002</c:v>
                </c:pt>
                <c:pt idx="727">
                  <c:v>0.29870000000000002</c:v>
                </c:pt>
                <c:pt idx="728">
                  <c:v>0.29870000000000002</c:v>
                </c:pt>
                <c:pt idx="729">
                  <c:v>0.29870000000000002</c:v>
                </c:pt>
                <c:pt idx="730">
                  <c:v>0.29870000000000002</c:v>
                </c:pt>
                <c:pt idx="731">
                  <c:v>0.29870000000000002</c:v>
                </c:pt>
                <c:pt idx="732">
                  <c:v>0.29870000000000002</c:v>
                </c:pt>
                <c:pt idx="733">
                  <c:v>0.29870000000000002</c:v>
                </c:pt>
                <c:pt idx="734">
                  <c:v>0.29870000000000002</c:v>
                </c:pt>
                <c:pt idx="735">
                  <c:v>0.29870000000000002</c:v>
                </c:pt>
                <c:pt idx="736">
                  <c:v>0.29870000000000002</c:v>
                </c:pt>
                <c:pt idx="737">
                  <c:v>0.29870000000000002</c:v>
                </c:pt>
                <c:pt idx="738">
                  <c:v>0.29870000000000002</c:v>
                </c:pt>
                <c:pt idx="739">
                  <c:v>0.29870000000000002</c:v>
                </c:pt>
                <c:pt idx="740">
                  <c:v>0.29870000000000002</c:v>
                </c:pt>
                <c:pt idx="741">
                  <c:v>0.29870000000000002</c:v>
                </c:pt>
                <c:pt idx="742">
                  <c:v>0.29870000000000002</c:v>
                </c:pt>
                <c:pt idx="743">
                  <c:v>0.29870000000000002</c:v>
                </c:pt>
                <c:pt idx="744">
                  <c:v>0.29870000000000002</c:v>
                </c:pt>
                <c:pt idx="745">
                  <c:v>0.29870000000000002</c:v>
                </c:pt>
                <c:pt idx="746">
                  <c:v>0.29870000000000002</c:v>
                </c:pt>
                <c:pt idx="747">
                  <c:v>0.29870000000000002</c:v>
                </c:pt>
                <c:pt idx="748">
                  <c:v>0.29870000000000002</c:v>
                </c:pt>
                <c:pt idx="749">
                  <c:v>0.29870000000000002</c:v>
                </c:pt>
                <c:pt idx="750">
                  <c:v>0.29870000000000002</c:v>
                </c:pt>
                <c:pt idx="751">
                  <c:v>0.29870000000000002</c:v>
                </c:pt>
                <c:pt idx="752">
                  <c:v>0.29870000000000002</c:v>
                </c:pt>
                <c:pt idx="753">
                  <c:v>0.29870000000000002</c:v>
                </c:pt>
                <c:pt idx="754">
                  <c:v>0.29870000000000002</c:v>
                </c:pt>
                <c:pt idx="755">
                  <c:v>0.29870000000000002</c:v>
                </c:pt>
                <c:pt idx="756">
                  <c:v>0.29870000000000002</c:v>
                </c:pt>
                <c:pt idx="757">
                  <c:v>0.29870000000000002</c:v>
                </c:pt>
                <c:pt idx="758">
                  <c:v>0.29870000000000002</c:v>
                </c:pt>
                <c:pt idx="759">
                  <c:v>0.29870000000000002</c:v>
                </c:pt>
                <c:pt idx="760">
                  <c:v>0.29870000000000002</c:v>
                </c:pt>
                <c:pt idx="761">
                  <c:v>0.29870000000000002</c:v>
                </c:pt>
                <c:pt idx="762">
                  <c:v>0.29870000000000002</c:v>
                </c:pt>
                <c:pt idx="763">
                  <c:v>0.29870000000000002</c:v>
                </c:pt>
                <c:pt idx="764">
                  <c:v>0.29870000000000002</c:v>
                </c:pt>
                <c:pt idx="765">
                  <c:v>0.29870000000000002</c:v>
                </c:pt>
                <c:pt idx="766">
                  <c:v>0.29870000000000002</c:v>
                </c:pt>
                <c:pt idx="767">
                  <c:v>0.29870000000000002</c:v>
                </c:pt>
                <c:pt idx="768">
                  <c:v>0.29870000000000002</c:v>
                </c:pt>
                <c:pt idx="769">
                  <c:v>0.29870000000000002</c:v>
                </c:pt>
                <c:pt idx="770">
                  <c:v>0.29870000000000002</c:v>
                </c:pt>
                <c:pt idx="771">
                  <c:v>0.29870000000000002</c:v>
                </c:pt>
                <c:pt idx="772">
                  <c:v>0.29870000000000002</c:v>
                </c:pt>
                <c:pt idx="773">
                  <c:v>0.29870000000000002</c:v>
                </c:pt>
                <c:pt idx="774">
                  <c:v>0.29870000000000002</c:v>
                </c:pt>
                <c:pt idx="775">
                  <c:v>0.29870000000000002</c:v>
                </c:pt>
                <c:pt idx="776">
                  <c:v>0.29870000000000002</c:v>
                </c:pt>
                <c:pt idx="777">
                  <c:v>0.29870000000000002</c:v>
                </c:pt>
                <c:pt idx="778">
                  <c:v>0.29870000000000002</c:v>
                </c:pt>
                <c:pt idx="779">
                  <c:v>0.29870000000000002</c:v>
                </c:pt>
                <c:pt idx="780">
                  <c:v>0.29870000000000002</c:v>
                </c:pt>
                <c:pt idx="781">
                  <c:v>0.29870000000000002</c:v>
                </c:pt>
                <c:pt idx="782">
                  <c:v>0.29870000000000002</c:v>
                </c:pt>
                <c:pt idx="783">
                  <c:v>0.29870000000000002</c:v>
                </c:pt>
                <c:pt idx="784">
                  <c:v>0.29870000000000002</c:v>
                </c:pt>
                <c:pt idx="785">
                  <c:v>0.29870000000000002</c:v>
                </c:pt>
                <c:pt idx="786">
                  <c:v>0.29870000000000002</c:v>
                </c:pt>
                <c:pt idx="787">
                  <c:v>0.29870000000000002</c:v>
                </c:pt>
                <c:pt idx="788">
                  <c:v>0.29870000000000002</c:v>
                </c:pt>
                <c:pt idx="789">
                  <c:v>0.29870000000000002</c:v>
                </c:pt>
                <c:pt idx="790">
                  <c:v>0.29870000000000002</c:v>
                </c:pt>
                <c:pt idx="791">
                  <c:v>0.29870000000000002</c:v>
                </c:pt>
                <c:pt idx="792">
                  <c:v>0.29870000000000002</c:v>
                </c:pt>
                <c:pt idx="793">
                  <c:v>0.29870000000000002</c:v>
                </c:pt>
                <c:pt idx="794">
                  <c:v>0.29870000000000002</c:v>
                </c:pt>
                <c:pt idx="795">
                  <c:v>0.29870000000000002</c:v>
                </c:pt>
                <c:pt idx="796">
                  <c:v>0.29870000000000002</c:v>
                </c:pt>
                <c:pt idx="797">
                  <c:v>0.29870000000000002</c:v>
                </c:pt>
                <c:pt idx="798">
                  <c:v>0.29870000000000002</c:v>
                </c:pt>
                <c:pt idx="799">
                  <c:v>0.29870000000000002</c:v>
                </c:pt>
                <c:pt idx="800">
                  <c:v>0.29870000000000002</c:v>
                </c:pt>
                <c:pt idx="801">
                  <c:v>0.29870000000000002</c:v>
                </c:pt>
                <c:pt idx="802">
                  <c:v>0.29870000000000002</c:v>
                </c:pt>
                <c:pt idx="803">
                  <c:v>0.29870000000000002</c:v>
                </c:pt>
                <c:pt idx="804">
                  <c:v>0.29870000000000002</c:v>
                </c:pt>
                <c:pt idx="805">
                  <c:v>0.29870000000000002</c:v>
                </c:pt>
                <c:pt idx="806">
                  <c:v>0.29870000000000002</c:v>
                </c:pt>
                <c:pt idx="807">
                  <c:v>0.29870000000000002</c:v>
                </c:pt>
                <c:pt idx="808">
                  <c:v>0.29870000000000002</c:v>
                </c:pt>
                <c:pt idx="809">
                  <c:v>0.29870000000000002</c:v>
                </c:pt>
                <c:pt idx="810">
                  <c:v>0.29870000000000002</c:v>
                </c:pt>
                <c:pt idx="811">
                  <c:v>0.29870000000000002</c:v>
                </c:pt>
                <c:pt idx="812">
                  <c:v>0.29870000000000002</c:v>
                </c:pt>
                <c:pt idx="813">
                  <c:v>0.29870000000000002</c:v>
                </c:pt>
                <c:pt idx="814">
                  <c:v>0.29870000000000002</c:v>
                </c:pt>
                <c:pt idx="815">
                  <c:v>0.29870000000000002</c:v>
                </c:pt>
                <c:pt idx="816">
                  <c:v>0.29870000000000002</c:v>
                </c:pt>
                <c:pt idx="817">
                  <c:v>0.29870000000000002</c:v>
                </c:pt>
                <c:pt idx="818">
                  <c:v>0.29870000000000002</c:v>
                </c:pt>
                <c:pt idx="819">
                  <c:v>0.29870000000000002</c:v>
                </c:pt>
                <c:pt idx="820">
                  <c:v>0.29870000000000002</c:v>
                </c:pt>
                <c:pt idx="821">
                  <c:v>0.29870000000000002</c:v>
                </c:pt>
                <c:pt idx="822">
                  <c:v>0.29870000000000002</c:v>
                </c:pt>
                <c:pt idx="823">
                  <c:v>0.29870000000000002</c:v>
                </c:pt>
                <c:pt idx="824">
                  <c:v>0.29870000000000002</c:v>
                </c:pt>
                <c:pt idx="825">
                  <c:v>0.29870000000000002</c:v>
                </c:pt>
                <c:pt idx="826">
                  <c:v>0.29870000000000002</c:v>
                </c:pt>
                <c:pt idx="827">
                  <c:v>0.29870000000000002</c:v>
                </c:pt>
                <c:pt idx="828">
                  <c:v>0.29870000000000002</c:v>
                </c:pt>
                <c:pt idx="829">
                  <c:v>0.29870000000000002</c:v>
                </c:pt>
                <c:pt idx="830">
                  <c:v>0.29870000000000002</c:v>
                </c:pt>
                <c:pt idx="831">
                  <c:v>0.29870000000000002</c:v>
                </c:pt>
                <c:pt idx="832">
                  <c:v>0.29870000000000002</c:v>
                </c:pt>
                <c:pt idx="833">
                  <c:v>0.29870000000000002</c:v>
                </c:pt>
                <c:pt idx="834">
                  <c:v>0.29870000000000002</c:v>
                </c:pt>
                <c:pt idx="835">
                  <c:v>0.29870000000000002</c:v>
                </c:pt>
                <c:pt idx="836">
                  <c:v>0.29870000000000002</c:v>
                </c:pt>
                <c:pt idx="837">
                  <c:v>0.29870000000000002</c:v>
                </c:pt>
                <c:pt idx="838">
                  <c:v>0.29870000000000002</c:v>
                </c:pt>
                <c:pt idx="839">
                  <c:v>0.29870000000000002</c:v>
                </c:pt>
                <c:pt idx="840">
                  <c:v>0.29870000000000002</c:v>
                </c:pt>
                <c:pt idx="841">
                  <c:v>0.29870000000000002</c:v>
                </c:pt>
                <c:pt idx="842">
                  <c:v>0.29870000000000002</c:v>
                </c:pt>
                <c:pt idx="843">
                  <c:v>0.29870000000000002</c:v>
                </c:pt>
                <c:pt idx="844">
                  <c:v>0.29870000000000002</c:v>
                </c:pt>
                <c:pt idx="845">
                  <c:v>0.29870000000000002</c:v>
                </c:pt>
                <c:pt idx="846">
                  <c:v>0.29870000000000002</c:v>
                </c:pt>
                <c:pt idx="847">
                  <c:v>0.29870000000000002</c:v>
                </c:pt>
                <c:pt idx="848">
                  <c:v>0.29870000000000002</c:v>
                </c:pt>
                <c:pt idx="849">
                  <c:v>0.29870000000000002</c:v>
                </c:pt>
                <c:pt idx="850">
                  <c:v>0.29870000000000002</c:v>
                </c:pt>
                <c:pt idx="851">
                  <c:v>0.29870000000000002</c:v>
                </c:pt>
                <c:pt idx="852">
                  <c:v>0.29870000000000002</c:v>
                </c:pt>
                <c:pt idx="853">
                  <c:v>0.29870000000000002</c:v>
                </c:pt>
                <c:pt idx="854">
                  <c:v>0.29870000000000002</c:v>
                </c:pt>
                <c:pt idx="855">
                  <c:v>0.29870000000000002</c:v>
                </c:pt>
                <c:pt idx="856">
                  <c:v>0.29870000000000002</c:v>
                </c:pt>
                <c:pt idx="857">
                  <c:v>0.29870000000000002</c:v>
                </c:pt>
                <c:pt idx="858">
                  <c:v>0.29870000000000002</c:v>
                </c:pt>
                <c:pt idx="859">
                  <c:v>0.29870000000000002</c:v>
                </c:pt>
                <c:pt idx="860">
                  <c:v>0.29870000000000002</c:v>
                </c:pt>
                <c:pt idx="861">
                  <c:v>0.29870000000000002</c:v>
                </c:pt>
                <c:pt idx="862">
                  <c:v>0.29870000000000002</c:v>
                </c:pt>
                <c:pt idx="863">
                  <c:v>0.29870000000000002</c:v>
                </c:pt>
                <c:pt idx="864">
                  <c:v>0.29870000000000002</c:v>
                </c:pt>
                <c:pt idx="865">
                  <c:v>0.29870000000000002</c:v>
                </c:pt>
                <c:pt idx="866">
                  <c:v>0.29870000000000002</c:v>
                </c:pt>
                <c:pt idx="867">
                  <c:v>0.29870000000000002</c:v>
                </c:pt>
                <c:pt idx="868">
                  <c:v>0.29870000000000002</c:v>
                </c:pt>
                <c:pt idx="869">
                  <c:v>0.29870000000000002</c:v>
                </c:pt>
                <c:pt idx="870">
                  <c:v>0.29870000000000002</c:v>
                </c:pt>
                <c:pt idx="871">
                  <c:v>0.29870000000000002</c:v>
                </c:pt>
                <c:pt idx="872">
                  <c:v>0.29870000000000002</c:v>
                </c:pt>
                <c:pt idx="873">
                  <c:v>0.29870000000000002</c:v>
                </c:pt>
                <c:pt idx="874">
                  <c:v>0.29870000000000002</c:v>
                </c:pt>
                <c:pt idx="875">
                  <c:v>0.29870000000000002</c:v>
                </c:pt>
                <c:pt idx="876">
                  <c:v>0.29870000000000002</c:v>
                </c:pt>
                <c:pt idx="877">
                  <c:v>0.29870000000000002</c:v>
                </c:pt>
                <c:pt idx="878">
                  <c:v>0.29870000000000002</c:v>
                </c:pt>
                <c:pt idx="879">
                  <c:v>0.29870000000000002</c:v>
                </c:pt>
                <c:pt idx="880">
                  <c:v>0.29870000000000002</c:v>
                </c:pt>
                <c:pt idx="881">
                  <c:v>0.29870000000000002</c:v>
                </c:pt>
                <c:pt idx="882">
                  <c:v>0.29870000000000002</c:v>
                </c:pt>
                <c:pt idx="883">
                  <c:v>0.29870000000000002</c:v>
                </c:pt>
                <c:pt idx="884">
                  <c:v>0.29870000000000002</c:v>
                </c:pt>
                <c:pt idx="885">
                  <c:v>0.29870000000000002</c:v>
                </c:pt>
                <c:pt idx="886">
                  <c:v>0.29870000000000002</c:v>
                </c:pt>
                <c:pt idx="887">
                  <c:v>0.29870000000000002</c:v>
                </c:pt>
                <c:pt idx="888">
                  <c:v>0.29870000000000002</c:v>
                </c:pt>
                <c:pt idx="889">
                  <c:v>0.29870000000000002</c:v>
                </c:pt>
                <c:pt idx="890">
                  <c:v>0.29870000000000002</c:v>
                </c:pt>
                <c:pt idx="891">
                  <c:v>0.29870000000000002</c:v>
                </c:pt>
                <c:pt idx="892">
                  <c:v>0.29870000000000002</c:v>
                </c:pt>
                <c:pt idx="893">
                  <c:v>0.29870000000000002</c:v>
                </c:pt>
                <c:pt idx="894">
                  <c:v>0.29870000000000002</c:v>
                </c:pt>
                <c:pt idx="895">
                  <c:v>0.29870000000000002</c:v>
                </c:pt>
                <c:pt idx="896">
                  <c:v>0.29870000000000002</c:v>
                </c:pt>
                <c:pt idx="897">
                  <c:v>0.29870000000000002</c:v>
                </c:pt>
                <c:pt idx="898">
                  <c:v>0.29870000000000002</c:v>
                </c:pt>
                <c:pt idx="899">
                  <c:v>0.29870000000000002</c:v>
                </c:pt>
                <c:pt idx="900">
                  <c:v>0.29870000000000002</c:v>
                </c:pt>
                <c:pt idx="901">
                  <c:v>0.29870000000000002</c:v>
                </c:pt>
                <c:pt idx="902">
                  <c:v>0.29870000000000002</c:v>
                </c:pt>
                <c:pt idx="903">
                  <c:v>0.29870000000000002</c:v>
                </c:pt>
                <c:pt idx="904">
                  <c:v>0.29870000000000002</c:v>
                </c:pt>
                <c:pt idx="905">
                  <c:v>0.29870000000000002</c:v>
                </c:pt>
                <c:pt idx="906">
                  <c:v>0.29870000000000002</c:v>
                </c:pt>
                <c:pt idx="907">
                  <c:v>0.29870000000000002</c:v>
                </c:pt>
                <c:pt idx="908">
                  <c:v>0.29870000000000002</c:v>
                </c:pt>
                <c:pt idx="909">
                  <c:v>0.29870000000000002</c:v>
                </c:pt>
                <c:pt idx="910">
                  <c:v>0.29870000000000002</c:v>
                </c:pt>
                <c:pt idx="911">
                  <c:v>0.29870000000000002</c:v>
                </c:pt>
                <c:pt idx="912">
                  <c:v>0.29870000000000002</c:v>
                </c:pt>
                <c:pt idx="913">
                  <c:v>0.29870000000000002</c:v>
                </c:pt>
                <c:pt idx="914">
                  <c:v>0.29870000000000002</c:v>
                </c:pt>
                <c:pt idx="915">
                  <c:v>0.29870000000000002</c:v>
                </c:pt>
                <c:pt idx="916">
                  <c:v>0.29870000000000002</c:v>
                </c:pt>
                <c:pt idx="917">
                  <c:v>0.29870000000000002</c:v>
                </c:pt>
                <c:pt idx="918">
                  <c:v>0.29870000000000002</c:v>
                </c:pt>
                <c:pt idx="919">
                  <c:v>0.29870000000000002</c:v>
                </c:pt>
                <c:pt idx="920">
                  <c:v>0.29870000000000002</c:v>
                </c:pt>
                <c:pt idx="921">
                  <c:v>0.29870000000000002</c:v>
                </c:pt>
                <c:pt idx="922">
                  <c:v>0.29870000000000002</c:v>
                </c:pt>
                <c:pt idx="923">
                  <c:v>0.29870000000000002</c:v>
                </c:pt>
                <c:pt idx="924">
                  <c:v>0.29870000000000002</c:v>
                </c:pt>
                <c:pt idx="925">
                  <c:v>0.29870000000000002</c:v>
                </c:pt>
                <c:pt idx="926">
                  <c:v>0.29870000000000002</c:v>
                </c:pt>
                <c:pt idx="927">
                  <c:v>0.29870000000000002</c:v>
                </c:pt>
                <c:pt idx="928">
                  <c:v>0.29870000000000002</c:v>
                </c:pt>
                <c:pt idx="929">
                  <c:v>0.29870000000000002</c:v>
                </c:pt>
                <c:pt idx="930">
                  <c:v>0.29870000000000002</c:v>
                </c:pt>
                <c:pt idx="931">
                  <c:v>0.29870000000000002</c:v>
                </c:pt>
                <c:pt idx="932">
                  <c:v>0.29870000000000002</c:v>
                </c:pt>
                <c:pt idx="933">
                  <c:v>0.29870000000000002</c:v>
                </c:pt>
                <c:pt idx="934">
                  <c:v>0.29870000000000002</c:v>
                </c:pt>
                <c:pt idx="935">
                  <c:v>0.29870000000000002</c:v>
                </c:pt>
                <c:pt idx="936">
                  <c:v>0.29870000000000002</c:v>
                </c:pt>
                <c:pt idx="937">
                  <c:v>0.29870000000000002</c:v>
                </c:pt>
                <c:pt idx="938">
                  <c:v>0.29870000000000002</c:v>
                </c:pt>
                <c:pt idx="939">
                  <c:v>0.29870000000000002</c:v>
                </c:pt>
                <c:pt idx="940">
                  <c:v>0.29870000000000002</c:v>
                </c:pt>
                <c:pt idx="941">
                  <c:v>0.29870000000000002</c:v>
                </c:pt>
                <c:pt idx="942">
                  <c:v>0.29870000000000002</c:v>
                </c:pt>
                <c:pt idx="943">
                  <c:v>0.29870000000000002</c:v>
                </c:pt>
                <c:pt idx="944">
                  <c:v>0.29870000000000002</c:v>
                </c:pt>
                <c:pt idx="945">
                  <c:v>0.29870000000000002</c:v>
                </c:pt>
                <c:pt idx="946">
                  <c:v>0.29870000000000002</c:v>
                </c:pt>
                <c:pt idx="947">
                  <c:v>0.29870000000000002</c:v>
                </c:pt>
                <c:pt idx="948">
                  <c:v>0.29870000000000002</c:v>
                </c:pt>
                <c:pt idx="949">
                  <c:v>0.29870000000000002</c:v>
                </c:pt>
                <c:pt idx="950">
                  <c:v>0.29870000000000002</c:v>
                </c:pt>
                <c:pt idx="951">
                  <c:v>0.29870000000000002</c:v>
                </c:pt>
                <c:pt idx="952">
                  <c:v>0.29870000000000002</c:v>
                </c:pt>
                <c:pt idx="953">
                  <c:v>0.29870000000000002</c:v>
                </c:pt>
                <c:pt idx="954">
                  <c:v>0.29870000000000002</c:v>
                </c:pt>
                <c:pt idx="955">
                  <c:v>0.29870000000000002</c:v>
                </c:pt>
                <c:pt idx="956">
                  <c:v>0.29870000000000002</c:v>
                </c:pt>
                <c:pt idx="957">
                  <c:v>0.29870000000000002</c:v>
                </c:pt>
                <c:pt idx="958">
                  <c:v>0.29870000000000002</c:v>
                </c:pt>
                <c:pt idx="959">
                  <c:v>0.29870000000000002</c:v>
                </c:pt>
                <c:pt idx="960">
                  <c:v>0.29870000000000002</c:v>
                </c:pt>
                <c:pt idx="961">
                  <c:v>0.29870000000000002</c:v>
                </c:pt>
                <c:pt idx="962">
                  <c:v>0.29870000000000002</c:v>
                </c:pt>
                <c:pt idx="963">
                  <c:v>0.29870000000000002</c:v>
                </c:pt>
                <c:pt idx="964">
                  <c:v>0.29870000000000002</c:v>
                </c:pt>
                <c:pt idx="965">
                  <c:v>0.29870000000000002</c:v>
                </c:pt>
                <c:pt idx="966">
                  <c:v>0.29870000000000002</c:v>
                </c:pt>
                <c:pt idx="967">
                  <c:v>0.29870000000000002</c:v>
                </c:pt>
                <c:pt idx="968">
                  <c:v>0.29870000000000002</c:v>
                </c:pt>
                <c:pt idx="969">
                  <c:v>0.29870000000000002</c:v>
                </c:pt>
                <c:pt idx="970">
                  <c:v>0.29870000000000002</c:v>
                </c:pt>
                <c:pt idx="971">
                  <c:v>0.29870000000000002</c:v>
                </c:pt>
                <c:pt idx="972">
                  <c:v>0.29870000000000002</c:v>
                </c:pt>
                <c:pt idx="973">
                  <c:v>0.29870000000000002</c:v>
                </c:pt>
                <c:pt idx="974">
                  <c:v>0.29870000000000002</c:v>
                </c:pt>
                <c:pt idx="975">
                  <c:v>0.29870000000000002</c:v>
                </c:pt>
                <c:pt idx="976">
                  <c:v>0.29870000000000002</c:v>
                </c:pt>
                <c:pt idx="977">
                  <c:v>0.29870000000000002</c:v>
                </c:pt>
                <c:pt idx="978">
                  <c:v>0.29870000000000002</c:v>
                </c:pt>
                <c:pt idx="979">
                  <c:v>0.29870000000000002</c:v>
                </c:pt>
                <c:pt idx="980">
                  <c:v>0.29870000000000002</c:v>
                </c:pt>
                <c:pt idx="981">
                  <c:v>0.29870000000000002</c:v>
                </c:pt>
                <c:pt idx="982">
                  <c:v>0.29870000000000002</c:v>
                </c:pt>
                <c:pt idx="983">
                  <c:v>0.29870000000000002</c:v>
                </c:pt>
                <c:pt idx="984">
                  <c:v>0.29870000000000002</c:v>
                </c:pt>
                <c:pt idx="985">
                  <c:v>0.29870000000000002</c:v>
                </c:pt>
                <c:pt idx="986">
                  <c:v>0.29870000000000002</c:v>
                </c:pt>
                <c:pt idx="987">
                  <c:v>0.29870000000000002</c:v>
                </c:pt>
                <c:pt idx="988">
                  <c:v>0.29870000000000002</c:v>
                </c:pt>
                <c:pt idx="989">
                  <c:v>0.29870000000000002</c:v>
                </c:pt>
                <c:pt idx="990">
                  <c:v>0.33939999999999998</c:v>
                </c:pt>
                <c:pt idx="991">
                  <c:v>0.33939999999999998</c:v>
                </c:pt>
                <c:pt idx="992">
                  <c:v>0.33939999999999998</c:v>
                </c:pt>
                <c:pt idx="993">
                  <c:v>0.33939999999999998</c:v>
                </c:pt>
                <c:pt idx="994">
                  <c:v>0.33939999999999998</c:v>
                </c:pt>
                <c:pt idx="995">
                  <c:v>0.33939999999999998</c:v>
                </c:pt>
                <c:pt idx="996">
                  <c:v>0.33939999999999998</c:v>
                </c:pt>
                <c:pt idx="997">
                  <c:v>0.33939999999999998</c:v>
                </c:pt>
                <c:pt idx="998">
                  <c:v>0.33939999999999998</c:v>
                </c:pt>
                <c:pt idx="999">
                  <c:v>0.33939999999999998</c:v>
                </c:pt>
                <c:pt idx="1000">
                  <c:v>0.33939999999999998</c:v>
                </c:pt>
                <c:pt idx="1001">
                  <c:v>0.33939999999999998</c:v>
                </c:pt>
                <c:pt idx="1002">
                  <c:v>0.33939999999999998</c:v>
                </c:pt>
                <c:pt idx="1003">
                  <c:v>0.33939999999999998</c:v>
                </c:pt>
                <c:pt idx="1004">
                  <c:v>0.33939999999999998</c:v>
                </c:pt>
                <c:pt idx="1005">
                  <c:v>0.33939999999999998</c:v>
                </c:pt>
                <c:pt idx="1006">
                  <c:v>0.33939999999999998</c:v>
                </c:pt>
                <c:pt idx="1007">
                  <c:v>0.33939999999999998</c:v>
                </c:pt>
                <c:pt idx="1008">
                  <c:v>0.33939999999999998</c:v>
                </c:pt>
                <c:pt idx="1009">
                  <c:v>0.33939999999999998</c:v>
                </c:pt>
                <c:pt idx="1010">
                  <c:v>0.33939999999999998</c:v>
                </c:pt>
                <c:pt idx="1011">
                  <c:v>0.33939999999999998</c:v>
                </c:pt>
                <c:pt idx="1012">
                  <c:v>0.33939999999999998</c:v>
                </c:pt>
                <c:pt idx="1013">
                  <c:v>0.33939999999999998</c:v>
                </c:pt>
                <c:pt idx="1014">
                  <c:v>0.33939999999999998</c:v>
                </c:pt>
                <c:pt idx="1015">
                  <c:v>0.33939999999999998</c:v>
                </c:pt>
                <c:pt idx="1016">
                  <c:v>0.33939999999999998</c:v>
                </c:pt>
                <c:pt idx="1017">
                  <c:v>0.33939999999999998</c:v>
                </c:pt>
                <c:pt idx="1018">
                  <c:v>0.33939999999999998</c:v>
                </c:pt>
                <c:pt idx="1019">
                  <c:v>0.33939999999999998</c:v>
                </c:pt>
                <c:pt idx="1020">
                  <c:v>0.33939999999999998</c:v>
                </c:pt>
                <c:pt idx="1021">
                  <c:v>0.33939999999999998</c:v>
                </c:pt>
                <c:pt idx="1022">
                  <c:v>0.33939999999999998</c:v>
                </c:pt>
                <c:pt idx="1023">
                  <c:v>0.33939999999999998</c:v>
                </c:pt>
                <c:pt idx="1024">
                  <c:v>0.33939999999999998</c:v>
                </c:pt>
                <c:pt idx="1025">
                  <c:v>0.33939999999999998</c:v>
                </c:pt>
                <c:pt idx="1026">
                  <c:v>0.33939999999999998</c:v>
                </c:pt>
                <c:pt idx="1027">
                  <c:v>0.33939999999999998</c:v>
                </c:pt>
                <c:pt idx="1028">
                  <c:v>0.33939999999999998</c:v>
                </c:pt>
                <c:pt idx="1029">
                  <c:v>0.33939999999999998</c:v>
                </c:pt>
                <c:pt idx="1030">
                  <c:v>0.33939999999999998</c:v>
                </c:pt>
                <c:pt idx="1031">
                  <c:v>0.33939999999999998</c:v>
                </c:pt>
                <c:pt idx="1032">
                  <c:v>0.33939999999999998</c:v>
                </c:pt>
                <c:pt idx="1033">
                  <c:v>0.33939999999999998</c:v>
                </c:pt>
                <c:pt idx="1034">
                  <c:v>0.33939999999999998</c:v>
                </c:pt>
                <c:pt idx="1035">
                  <c:v>0.33939999999999998</c:v>
                </c:pt>
                <c:pt idx="1036">
                  <c:v>0.33939999999999998</c:v>
                </c:pt>
                <c:pt idx="1037">
                  <c:v>0.33939999999999998</c:v>
                </c:pt>
                <c:pt idx="1038">
                  <c:v>0.33939999999999998</c:v>
                </c:pt>
                <c:pt idx="1039">
                  <c:v>0.33939999999999998</c:v>
                </c:pt>
                <c:pt idx="1040">
                  <c:v>0.33939999999999998</c:v>
                </c:pt>
                <c:pt idx="1041">
                  <c:v>0.33939999999999998</c:v>
                </c:pt>
                <c:pt idx="1042">
                  <c:v>0.33939999999999998</c:v>
                </c:pt>
                <c:pt idx="1043">
                  <c:v>0.33939999999999998</c:v>
                </c:pt>
                <c:pt idx="1044">
                  <c:v>0.33939999999999998</c:v>
                </c:pt>
                <c:pt idx="1045">
                  <c:v>0.33939999999999998</c:v>
                </c:pt>
                <c:pt idx="1046">
                  <c:v>0.33939999999999998</c:v>
                </c:pt>
                <c:pt idx="1047">
                  <c:v>0.33939999999999998</c:v>
                </c:pt>
                <c:pt idx="1048">
                  <c:v>0.33939999999999998</c:v>
                </c:pt>
                <c:pt idx="1049">
                  <c:v>0.33939999999999998</c:v>
                </c:pt>
                <c:pt idx="1050">
                  <c:v>0.33939999999999998</c:v>
                </c:pt>
                <c:pt idx="1051">
                  <c:v>0.33939999999999998</c:v>
                </c:pt>
                <c:pt idx="1052">
                  <c:v>0.33939999999999998</c:v>
                </c:pt>
                <c:pt idx="1053">
                  <c:v>0.33939999999999998</c:v>
                </c:pt>
                <c:pt idx="1054">
                  <c:v>0.33939999999999998</c:v>
                </c:pt>
                <c:pt idx="1055">
                  <c:v>0.33939999999999998</c:v>
                </c:pt>
                <c:pt idx="1056">
                  <c:v>0.33939999999999998</c:v>
                </c:pt>
                <c:pt idx="1057">
                  <c:v>0.33939999999999998</c:v>
                </c:pt>
                <c:pt idx="1058">
                  <c:v>0.33939999999999998</c:v>
                </c:pt>
                <c:pt idx="1059">
                  <c:v>0.33939999999999998</c:v>
                </c:pt>
                <c:pt idx="1060">
                  <c:v>0.33939999999999998</c:v>
                </c:pt>
                <c:pt idx="1061">
                  <c:v>0.33939999999999998</c:v>
                </c:pt>
                <c:pt idx="1062">
                  <c:v>0.33939999999999998</c:v>
                </c:pt>
                <c:pt idx="1063">
                  <c:v>0.33939999999999998</c:v>
                </c:pt>
                <c:pt idx="1064">
                  <c:v>0.33939999999999998</c:v>
                </c:pt>
                <c:pt idx="1065">
                  <c:v>0.33939999999999998</c:v>
                </c:pt>
                <c:pt idx="1066">
                  <c:v>0.33939999999999998</c:v>
                </c:pt>
                <c:pt idx="1067">
                  <c:v>0.33939999999999998</c:v>
                </c:pt>
                <c:pt idx="1068">
                  <c:v>0.33939999999999998</c:v>
                </c:pt>
                <c:pt idx="1069">
                  <c:v>0.33939999999999998</c:v>
                </c:pt>
                <c:pt idx="1070">
                  <c:v>0.33939999999999998</c:v>
                </c:pt>
                <c:pt idx="1071">
                  <c:v>0.33939999999999998</c:v>
                </c:pt>
                <c:pt idx="1072">
                  <c:v>0.33939999999999998</c:v>
                </c:pt>
                <c:pt idx="1073">
                  <c:v>0.33939999999999998</c:v>
                </c:pt>
                <c:pt idx="1074">
                  <c:v>0.33939999999999998</c:v>
                </c:pt>
                <c:pt idx="1075">
                  <c:v>0.33939999999999998</c:v>
                </c:pt>
                <c:pt idx="1076">
                  <c:v>0.33939999999999998</c:v>
                </c:pt>
                <c:pt idx="1077">
                  <c:v>0.33939999999999998</c:v>
                </c:pt>
                <c:pt idx="1078">
                  <c:v>0.33939999999999998</c:v>
                </c:pt>
                <c:pt idx="1079">
                  <c:v>0.33939999999999998</c:v>
                </c:pt>
                <c:pt idx="1080">
                  <c:v>0.33939999999999998</c:v>
                </c:pt>
                <c:pt idx="1081">
                  <c:v>0.33939999999999998</c:v>
                </c:pt>
                <c:pt idx="1082">
                  <c:v>0.33939999999999998</c:v>
                </c:pt>
                <c:pt idx="1083">
                  <c:v>0.33939999999999998</c:v>
                </c:pt>
                <c:pt idx="1084">
                  <c:v>0.33939999999999998</c:v>
                </c:pt>
                <c:pt idx="1085">
                  <c:v>0.33939999999999998</c:v>
                </c:pt>
                <c:pt idx="1086">
                  <c:v>0.33939999999999998</c:v>
                </c:pt>
                <c:pt idx="1087">
                  <c:v>0.33939999999999998</c:v>
                </c:pt>
                <c:pt idx="1088">
                  <c:v>0.33939999999999998</c:v>
                </c:pt>
                <c:pt idx="1089">
                  <c:v>0.33939999999999998</c:v>
                </c:pt>
                <c:pt idx="1090">
                  <c:v>0.33939999999999998</c:v>
                </c:pt>
                <c:pt idx="1091">
                  <c:v>0.33939999999999998</c:v>
                </c:pt>
                <c:pt idx="1092">
                  <c:v>0.33939999999999998</c:v>
                </c:pt>
                <c:pt idx="1093">
                  <c:v>0.33939999999999998</c:v>
                </c:pt>
                <c:pt idx="1094">
                  <c:v>0.33939999999999998</c:v>
                </c:pt>
                <c:pt idx="1095">
                  <c:v>0.33939999999999998</c:v>
                </c:pt>
                <c:pt idx="1096">
                  <c:v>0.33939999999999998</c:v>
                </c:pt>
                <c:pt idx="1097">
                  <c:v>0.33939999999999998</c:v>
                </c:pt>
                <c:pt idx="1098">
                  <c:v>0.33939999999999998</c:v>
                </c:pt>
                <c:pt idx="1099">
                  <c:v>0.33939999999999998</c:v>
                </c:pt>
                <c:pt idx="1100">
                  <c:v>0.33939999999999998</c:v>
                </c:pt>
                <c:pt idx="1101">
                  <c:v>0.33939999999999998</c:v>
                </c:pt>
                <c:pt idx="1102">
                  <c:v>0.33939999999999998</c:v>
                </c:pt>
                <c:pt idx="1103">
                  <c:v>0.33939999999999998</c:v>
                </c:pt>
                <c:pt idx="1104">
                  <c:v>0.33939999999999998</c:v>
                </c:pt>
                <c:pt idx="1105">
                  <c:v>0.33939999999999998</c:v>
                </c:pt>
                <c:pt idx="1106">
                  <c:v>0.33939999999999998</c:v>
                </c:pt>
                <c:pt idx="1107">
                  <c:v>0.33939999999999998</c:v>
                </c:pt>
                <c:pt idx="1108">
                  <c:v>0.33939999999999998</c:v>
                </c:pt>
                <c:pt idx="1109">
                  <c:v>0.33939999999999998</c:v>
                </c:pt>
                <c:pt idx="1110">
                  <c:v>0.33939999999999998</c:v>
                </c:pt>
                <c:pt idx="1111">
                  <c:v>0.33939999999999998</c:v>
                </c:pt>
                <c:pt idx="1112">
                  <c:v>0.33939999999999998</c:v>
                </c:pt>
                <c:pt idx="1113">
                  <c:v>0.33939999999999998</c:v>
                </c:pt>
                <c:pt idx="1114">
                  <c:v>0.33939999999999998</c:v>
                </c:pt>
                <c:pt idx="1115">
                  <c:v>0.33939999999999998</c:v>
                </c:pt>
                <c:pt idx="1116">
                  <c:v>0.33939999999999998</c:v>
                </c:pt>
                <c:pt idx="1117">
                  <c:v>0.33939999999999998</c:v>
                </c:pt>
                <c:pt idx="1118">
                  <c:v>0.33939999999999998</c:v>
                </c:pt>
                <c:pt idx="1119">
                  <c:v>0.33939999999999998</c:v>
                </c:pt>
                <c:pt idx="1120">
                  <c:v>0.33939999999999998</c:v>
                </c:pt>
                <c:pt idx="1121">
                  <c:v>0.33939999999999998</c:v>
                </c:pt>
                <c:pt idx="1122">
                  <c:v>0.33939999999999998</c:v>
                </c:pt>
                <c:pt idx="1123">
                  <c:v>0.33939999999999998</c:v>
                </c:pt>
                <c:pt idx="1124">
                  <c:v>0.33939999999999998</c:v>
                </c:pt>
                <c:pt idx="1125">
                  <c:v>0.33939999999999998</c:v>
                </c:pt>
                <c:pt idx="1126">
                  <c:v>0.33939999999999998</c:v>
                </c:pt>
                <c:pt idx="1127">
                  <c:v>0.33939999999999998</c:v>
                </c:pt>
                <c:pt idx="1128">
                  <c:v>0.33939999999999998</c:v>
                </c:pt>
                <c:pt idx="1129">
                  <c:v>0.33939999999999998</c:v>
                </c:pt>
                <c:pt idx="1130">
                  <c:v>0.33939999999999998</c:v>
                </c:pt>
                <c:pt idx="1131">
                  <c:v>0.33939999999999998</c:v>
                </c:pt>
                <c:pt idx="1132">
                  <c:v>0.33939999999999998</c:v>
                </c:pt>
                <c:pt idx="1133">
                  <c:v>0.33939999999999998</c:v>
                </c:pt>
                <c:pt idx="1134">
                  <c:v>0.33939999999999998</c:v>
                </c:pt>
                <c:pt idx="1135">
                  <c:v>0.33939999999999998</c:v>
                </c:pt>
                <c:pt idx="1136">
                  <c:v>0.33939999999999998</c:v>
                </c:pt>
                <c:pt idx="1137">
                  <c:v>0.33939999999999998</c:v>
                </c:pt>
                <c:pt idx="1138">
                  <c:v>0.33939999999999998</c:v>
                </c:pt>
                <c:pt idx="1139">
                  <c:v>0.33939999999999998</c:v>
                </c:pt>
                <c:pt idx="1140">
                  <c:v>0.33939999999999998</c:v>
                </c:pt>
                <c:pt idx="1141">
                  <c:v>0.33939999999999998</c:v>
                </c:pt>
                <c:pt idx="1142">
                  <c:v>0.33939999999999998</c:v>
                </c:pt>
                <c:pt idx="1143">
                  <c:v>0.33939999999999998</c:v>
                </c:pt>
                <c:pt idx="1144">
                  <c:v>0.33939999999999998</c:v>
                </c:pt>
                <c:pt idx="1145">
                  <c:v>0.33939999999999998</c:v>
                </c:pt>
                <c:pt idx="1146">
                  <c:v>0.33939999999999998</c:v>
                </c:pt>
                <c:pt idx="1147">
                  <c:v>0.33939999999999998</c:v>
                </c:pt>
                <c:pt idx="1148">
                  <c:v>0.33939999999999998</c:v>
                </c:pt>
                <c:pt idx="1149">
                  <c:v>0.33939999999999998</c:v>
                </c:pt>
                <c:pt idx="1150">
                  <c:v>0.33939999999999998</c:v>
                </c:pt>
                <c:pt idx="1151">
                  <c:v>0.33939999999999998</c:v>
                </c:pt>
                <c:pt idx="1152">
                  <c:v>0.33939999999999998</c:v>
                </c:pt>
                <c:pt idx="1153">
                  <c:v>0.33939999999999998</c:v>
                </c:pt>
                <c:pt idx="1154">
                  <c:v>0.33939999999999998</c:v>
                </c:pt>
                <c:pt idx="1155">
                  <c:v>0.33939999999999998</c:v>
                </c:pt>
                <c:pt idx="1156">
                  <c:v>0.33939999999999998</c:v>
                </c:pt>
                <c:pt idx="1157">
                  <c:v>0.33939999999999998</c:v>
                </c:pt>
                <c:pt idx="1158">
                  <c:v>0.33939999999999998</c:v>
                </c:pt>
                <c:pt idx="1159">
                  <c:v>0.33939999999999998</c:v>
                </c:pt>
                <c:pt idx="1160">
                  <c:v>0.33939999999999998</c:v>
                </c:pt>
                <c:pt idx="1161">
                  <c:v>0.33939999999999998</c:v>
                </c:pt>
                <c:pt idx="1162">
                  <c:v>0.33939999999999998</c:v>
                </c:pt>
                <c:pt idx="1163">
                  <c:v>0.33939999999999998</c:v>
                </c:pt>
                <c:pt idx="1164">
                  <c:v>0.33939999999999998</c:v>
                </c:pt>
                <c:pt idx="1165">
                  <c:v>0.33939999999999998</c:v>
                </c:pt>
                <c:pt idx="1166">
                  <c:v>0.33939999999999998</c:v>
                </c:pt>
                <c:pt idx="1167">
                  <c:v>0.33939999999999998</c:v>
                </c:pt>
                <c:pt idx="1168">
                  <c:v>0.33939999999999998</c:v>
                </c:pt>
                <c:pt idx="1169">
                  <c:v>0.33939999999999998</c:v>
                </c:pt>
                <c:pt idx="1170">
                  <c:v>0.33939999999999998</c:v>
                </c:pt>
                <c:pt idx="1171">
                  <c:v>0.33939999999999998</c:v>
                </c:pt>
                <c:pt idx="1172">
                  <c:v>0.33939999999999998</c:v>
                </c:pt>
                <c:pt idx="1173">
                  <c:v>0.33939999999999998</c:v>
                </c:pt>
                <c:pt idx="1174">
                  <c:v>0.33939999999999998</c:v>
                </c:pt>
                <c:pt idx="1175">
                  <c:v>0.33939999999999998</c:v>
                </c:pt>
                <c:pt idx="1176">
                  <c:v>0.33939999999999998</c:v>
                </c:pt>
                <c:pt idx="1177">
                  <c:v>0.33939999999999998</c:v>
                </c:pt>
                <c:pt idx="1178">
                  <c:v>0.33939999999999998</c:v>
                </c:pt>
                <c:pt idx="1179">
                  <c:v>0.33939999999999998</c:v>
                </c:pt>
                <c:pt idx="1180">
                  <c:v>0.33939999999999998</c:v>
                </c:pt>
                <c:pt idx="1181">
                  <c:v>0.33939999999999998</c:v>
                </c:pt>
                <c:pt idx="1182">
                  <c:v>0.33939999999999998</c:v>
                </c:pt>
                <c:pt idx="1183">
                  <c:v>0.33939999999999998</c:v>
                </c:pt>
                <c:pt idx="1184">
                  <c:v>0.33939999999999998</c:v>
                </c:pt>
                <c:pt idx="1185">
                  <c:v>0.33939999999999998</c:v>
                </c:pt>
                <c:pt idx="1186">
                  <c:v>0.33939999999999998</c:v>
                </c:pt>
                <c:pt idx="1187">
                  <c:v>0.33939999999999998</c:v>
                </c:pt>
                <c:pt idx="1188">
                  <c:v>0.33939999999999998</c:v>
                </c:pt>
                <c:pt idx="1189">
                  <c:v>0.33939999999999998</c:v>
                </c:pt>
                <c:pt idx="1190">
                  <c:v>0.33939999999999998</c:v>
                </c:pt>
                <c:pt idx="1191">
                  <c:v>0.33939999999999998</c:v>
                </c:pt>
                <c:pt idx="1192">
                  <c:v>0.33939999999999998</c:v>
                </c:pt>
                <c:pt idx="1193">
                  <c:v>0.33939999999999998</c:v>
                </c:pt>
                <c:pt idx="1194">
                  <c:v>0.33939999999999998</c:v>
                </c:pt>
                <c:pt idx="1195">
                  <c:v>0.33939999999999998</c:v>
                </c:pt>
                <c:pt idx="1196">
                  <c:v>0.33939999999999998</c:v>
                </c:pt>
                <c:pt idx="1197">
                  <c:v>0.33939999999999998</c:v>
                </c:pt>
                <c:pt idx="1198">
                  <c:v>0.33939999999999998</c:v>
                </c:pt>
                <c:pt idx="1199">
                  <c:v>0.33939999999999998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84096"/>
        <c:axId val="70086016"/>
      </c:lineChart>
      <c:catAx>
        <c:axId val="7008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Kilowatt-hours per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70086016"/>
        <c:crosses val="autoZero"/>
        <c:auto val="1"/>
        <c:lblAlgn val="ctr"/>
        <c:lblOffset val="100"/>
        <c:noMultiLvlLbl val="0"/>
      </c:catAx>
      <c:valAx>
        <c:axId val="70086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Marginal</a:t>
                </a:r>
                <a:r>
                  <a:rPr lang="en-US" baseline="0"/>
                  <a:t>  Price per kilowatt-hour</a:t>
                </a:r>
                <a:endParaRPr lang="en-US"/>
              </a:p>
            </c:rich>
          </c:tx>
          <c:overlay val="0"/>
        </c:title>
        <c:numFmt formatCode="&quot;$&quot;#,##0.0000" sourceLinked="1"/>
        <c:majorTickMark val="out"/>
        <c:minorTickMark val="none"/>
        <c:tickLblPos val="nextTo"/>
        <c:crossAx val="700840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049" cy="62847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>
      <selection sqref="A1:G35"/>
    </sheetView>
  </sheetViews>
  <sheetFormatPr defaultRowHeight="15" x14ac:dyDescent="0.25"/>
  <cols>
    <col min="2" max="7" width="10.7109375" customWidth="1"/>
    <col min="9" max="9" width="5.7109375" customWidth="1"/>
    <col min="10" max="14" width="7.7109375" customWidth="1"/>
  </cols>
  <sheetData>
    <row r="1" spans="1:17" x14ac:dyDescent="0.25">
      <c r="A1" s="24" t="inlineStr">
        <is>
          <t>Pacific Gas &amp; Electric</t>
        </is>
      </c>
    </row>
    <row r="2" spans="1:17" x14ac:dyDescent="0.25">
      <c r="B2" t="inlineStr">
        <is>
          <t>Standard Tariff</t>
        </is>
      </c>
      <c r="I2" t="inlineStr">
        <is>
          <t>CARE Tariff</t>
        </is>
      </c>
    </row>
    <row r="3" spans="1:17" x14ac:dyDescent="0.25">
      <c r="B3" s="9" t="inlineStr">
        <is>
          <t>Fixed</t>
        </is>
      </c>
      <c r="C3" s="9" t="inlineStr">
        <is>
          <t>Tier 1</t>
        </is>
      </c>
      <c r="D3" s="9" t="inlineStr">
        <is>
          <t>Tier 2</t>
        </is>
      </c>
      <c r="E3" s="9" t="inlineStr">
        <is>
          <t>Tier 3</t>
        </is>
      </c>
      <c r="F3" s="9" t="inlineStr">
        <is>
          <t>Tier 4</t>
        </is>
      </c>
      <c r="G3" s="9" t="inlineStr">
        <is>
          <t>Tier 5</t>
        </is>
      </c>
      <c r="I3" t="inlineStr">
        <is>
          <t>Fixed</t>
        </is>
      </c>
      <c r="J3" t="inlineStr">
        <is>
          <t>Tier 1</t>
        </is>
      </c>
      <c r="K3" t="inlineStr">
        <is>
          <t>Tier 2</t>
        </is>
      </c>
      <c r="L3" t="inlineStr">
        <is>
          <t>Tier 3</t>
        </is>
      </c>
      <c r="M3" t="inlineStr">
        <is>
          <t>Tier 4</t>
        </is>
      </c>
      <c r="N3" t="inlineStr">
        <is>
          <t>Tier 5</t>
        </is>
      </c>
    </row>
    <row r="4" spans="1:17" x14ac:dyDescent="0.25">
      <c r="A4" t="inlineStr">
        <is>
          <t>IBP</t>
        </is>
      </c>
      <c r="B4" s="1">
        <v>0</v>
      </c>
      <c r="C4" s="2">
        <v>0.1143</v>
      </c>
      <c r="D4" s="2">
        <v>0.12989999999999999</v>
      </c>
      <c r="E4" s="2">
        <v>0.21779999999999999</v>
      </c>
      <c r="F4" s="2">
        <v>0.29870000000000002</v>
      </c>
      <c r="G4" s="2">
        <v>0.33939999999999998</v>
      </c>
      <c r="I4" s="1">
        <v>0</v>
      </c>
      <c r="J4" s="2">
        <v>8.3199999999999996E-2</v>
      </c>
      <c r="K4" s="2">
        <v>9.5600000000000004E-2</v>
      </c>
      <c r="L4" s="2">
        <v>9.5600000000000004E-2</v>
      </c>
      <c r="M4" s="2">
        <v>9.5600000000000004E-2</v>
      </c>
      <c r="N4" s="2">
        <v>9.5600000000000004E-2</v>
      </c>
    </row>
    <row r="5" spans="1:17" x14ac:dyDescent="0.25">
      <c r="A5" t="inlineStr">
        <is>
          <t>Flat rate</t>
        </is>
      </c>
      <c r="B5" s="1">
        <v>0</v>
      </c>
      <c r="C5" s="2">
        <v>0.16427030000000001</v>
      </c>
      <c r="D5" s="2">
        <v>0.16427030000000001</v>
      </c>
      <c r="E5" s="2">
        <v>0.16427030000000001</v>
      </c>
      <c r="F5" s="2">
        <v>0.16427030000000001</v>
      </c>
      <c r="G5" s="2">
        <v>0.16427030000000001</v>
      </c>
      <c r="I5" s="1">
        <v>0</v>
      </c>
      <c r="J5" s="12">
        <v>8.7392700000000004E-2</v>
      </c>
      <c r="K5" s="12">
        <v>8.7392700000000004E-2</v>
      </c>
      <c r="L5" s="12">
        <v>8.7392700000000004E-2</v>
      </c>
      <c r="M5" s="12">
        <v>8.7392700000000004E-2</v>
      </c>
      <c r="N5" s="12">
        <v>8.7392700000000004E-2</v>
      </c>
    </row>
    <row r="6" spans="1:17" x14ac:dyDescent="0.25">
      <c r="A6" t="inlineStr">
        <is>
          <t>IBP + FC</t>
        </is>
      </c>
      <c r="B6" s="1">
        <v>5</v>
      </c>
      <c r="C6" s="2">
        <f>C4</f>
        <v>0.1143</v>
      </c>
      <c r="D6" s="2">
        <f>D4</f>
        <v>0.12989999999999999</v>
      </c>
      <c r="E6" s="2">
        <f>E4*$P$6</f>
        <v>0.19626295589999998</v>
      </c>
      <c r="F6" s="2">
        <f t="shared" ref="F6:G6" si="0">F4*$P$6</f>
        <v>0.26916319984999998</v>
      </c>
      <c r="G6" s="2">
        <f t="shared" si="0"/>
        <v>0.30583860069999996</v>
      </c>
      <c r="I6" s="1">
        <v>5</v>
      </c>
      <c r="J6" s="2">
        <f>J4</f>
        <v>8.3199999999999996E-2</v>
      </c>
      <c r="K6" s="2">
        <f>K4</f>
        <v>9.5600000000000004E-2</v>
      </c>
      <c r="L6" s="2">
        <f>L4*$Q$6</f>
        <v>5.5654390840000005E-2</v>
      </c>
      <c r="M6" s="2">
        <f t="shared" ref="M6:N6" si="1">M4*$Q$6</f>
        <v>5.5654390840000005E-2</v>
      </c>
      <c r="N6" s="2">
        <f t="shared" si="1"/>
        <v>5.5654390840000005E-2</v>
      </c>
      <c r="P6">
        <v>0.90111549999999996</v>
      </c>
      <c r="Q6">
        <v>0.58215890000000003</v>
      </c>
    </row>
    <row r="7" spans="1:17" x14ac:dyDescent="0.25">
      <c r="B7" t="inlineStr">
        <is>
          <t>CARE Tariff</t>
        </is>
      </c>
      <c r="I7" s="1"/>
      <c r="J7" s="2"/>
      <c r="K7" s="2"/>
      <c r="L7" s="2"/>
      <c r="M7" s="2"/>
      <c r="N7" s="2"/>
    </row>
    <row r="8" spans="1:17" x14ac:dyDescent="0.25">
      <c r="B8" s="9" t="inlineStr">
        <is>
          <t>Fixed</t>
        </is>
      </c>
      <c r="C8" s="9" t="inlineStr">
        <is>
          <t>Tier 1</t>
        </is>
      </c>
      <c r="D8" s="9" t="inlineStr">
        <is>
          <t>Tier 2</t>
        </is>
      </c>
      <c r="E8" s="9" t="inlineStr">
        <is>
          <t>Tier 3</t>
        </is>
      </c>
      <c r="F8" s="9" t="inlineStr">
        <is>
          <t>Tier 4</t>
        </is>
      </c>
      <c r="G8" s="9" t="inlineStr">
        <is>
          <t>Tier 5</t>
        </is>
      </c>
      <c r="I8" s="1"/>
      <c r="J8" s="2"/>
      <c r="K8" s="2"/>
      <c r="L8" s="2"/>
      <c r="M8" s="2"/>
      <c r="N8" s="2"/>
    </row>
    <row r="9" spans="1:17" x14ac:dyDescent="0.25">
      <c r="A9" t="inlineStr">
        <is>
          <t>IBP</t>
        </is>
      </c>
      <c r="B9" s="1">
        <v>0</v>
      </c>
      <c r="C9" s="2">
        <v>8.3199999999999996E-2</v>
      </c>
      <c r="D9" s="2">
        <v>9.5600000000000004E-2</v>
      </c>
      <c r="E9" s="2">
        <v>9.5600000000000004E-2</v>
      </c>
      <c r="F9" s="2">
        <v>9.5600000000000004E-2</v>
      </c>
      <c r="G9" s="2">
        <v>9.5600000000000004E-2</v>
      </c>
      <c r="I9" s="1"/>
      <c r="J9" s="2"/>
      <c r="K9" s="2"/>
      <c r="L9" s="2"/>
      <c r="M9" s="2"/>
      <c r="N9" s="2"/>
    </row>
    <row r="10" spans="1:17" x14ac:dyDescent="0.25">
      <c r="A10" t="inlineStr">
        <is>
          <t>Flat rate</t>
        </is>
      </c>
      <c r="B10" s="1">
        <v>0</v>
      </c>
      <c r="C10" s="12">
        <v>8.7392700000000004E-2</v>
      </c>
      <c r="D10" s="12">
        <v>8.7392700000000004E-2</v>
      </c>
      <c r="E10" s="12">
        <v>8.7392700000000004E-2</v>
      </c>
      <c r="F10" s="12">
        <v>8.7392700000000004E-2</v>
      </c>
      <c r="G10" s="12">
        <v>8.7392700000000004E-2</v>
      </c>
      <c r="I10" s="1"/>
      <c r="J10" s="2"/>
      <c r="K10" s="2"/>
      <c r="L10" s="2"/>
      <c r="M10" s="2"/>
      <c r="N10" s="2"/>
    </row>
    <row r="11" spans="1:17" x14ac:dyDescent="0.25">
      <c r="A11" t="inlineStr">
        <is>
          <t>IBP + FC</t>
        </is>
      </c>
      <c r="B11" s="1">
        <v>5</v>
      </c>
      <c r="C11" s="2">
        <f>C9</f>
        <v>8.3199999999999996E-2</v>
      </c>
      <c r="D11" s="2">
        <f>D9</f>
        <v>9.5600000000000004E-2</v>
      </c>
      <c r="E11" s="2">
        <f>E9*$Q$6</f>
        <v>5.5654390840000005E-2</v>
      </c>
      <c r="F11" s="2">
        <f t="shared" ref="F11:G11" si="2">F9*$Q$6</f>
        <v>5.5654390840000005E-2</v>
      </c>
      <c r="G11" s="2">
        <f t="shared" si="2"/>
        <v>5.5654390840000005E-2</v>
      </c>
      <c r="P11">
        <v>0.90111549999999996</v>
      </c>
      <c r="Q11">
        <v>0.58215890000000003</v>
      </c>
    </row>
    <row r="12" spans="1:17" x14ac:dyDescent="0.25">
      <c r="B12" s="1"/>
      <c r="C12" s="2"/>
      <c r="D12" s="2"/>
      <c r="E12" s="2"/>
      <c r="F12" s="2"/>
      <c r="G12" s="2"/>
    </row>
    <row r="13" spans="1:17" x14ac:dyDescent="0.25">
      <c r="A13" s="24" t="inlineStr">
        <is>
          <t>Southern California Edison</t>
        </is>
      </c>
    </row>
    <row r="14" spans="1:17" x14ac:dyDescent="0.25">
      <c r="B14" t="inlineStr">
        <is>
          <t>Standard Tariff</t>
        </is>
      </c>
      <c r="I14" t="inlineStr">
        <is>
          <t>CARE Tariff</t>
        </is>
      </c>
    </row>
    <row r="15" spans="1:17" x14ac:dyDescent="0.25">
      <c r="B15" s="9" t="inlineStr">
        <is>
          <t>Fixed</t>
        </is>
      </c>
      <c r="C15" s="9" t="inlineStr">
        <is>
          <t>Tier 1</t>
        </is>
      </c>
      <c r="D15" s="9" t="inlineStr">
        <is>
          <t>Tier 2</t>
        </is>
      </c>
      <c r="E15" s="9" t="inlineStr">
        <is>
          <t>Tier 3</t>
        </is>
      </c>
      <c r="F15" s="9" t="inlineStr">
        <is>
          <t>Tier 4</t>
        </is>
      </c>
      <c r="G15" s="9" t="inlineStr">
        <is>
          <t>Tier 5</t>
        </is>
      </c>
      <c r="I15" t="inlineStr">
        <is>
          <t>Fixed</t>
        </is>
      </c>
      <c r="J15" t="inlineStr">
        <is>
          <t>Tier 1</t>
        </is>
      </c>
      <c r="K15" t="inlineStr">
        <is>
          <t>Tier 2</t>
        </is>
      </c>
      <c r="L15" t="inlineStr">
        <is>
          <t>Tier 3</t>
        </is>
      </c>
      <c r="M15" t="inlineStr">
        <is>
          <t>Tier 4</t>
        </is>
      </c>
      <c r="N15" t="inlineStr">
        <is>
          <t>Tier 5</t>
        </is>
      </c>
    </row>
    <row r="16" spans="1:17" x14ac:dyDescent="0.25">
      <c r="A16" t="inlineStr">
        <is>
          <t>IBP</t>
        </is>
      </c>
      <c r="B16" s="1">
        <v>0</v>
      </c>
      <c r="C16" s="10">
        <f>0.1162</f>
        <v>0.1162</v>
      </c>
      <c r="D16" s="10">
        <f>0.1361</f>
        <v>0.1361</v>
      </c>
      <c r="E16" s="10">
        <f>0.2201</f>
        <v>0.22009999999999999</v>
      </c>
      <c r="F16" s="10">
        <v>0.3049</v>
      </c>
      <c r="G16" s="10">
        <v>0.3049</v>
      </c>
      <c r="I16" s="1">
        <v>0</v>
      </c>
      <c r="J16" s="10">
        <v>8.3429062499999998E-2</v>
      </c>
      <c r="K16" s="10">
        <v>0.10529677083333334</v>
      </c>
      <c r="L16" s="10">
        <v>0.16908020833333337</v>
      </c>
      <c r="M16" s="10">
        <v>0.17168052083333338</v>
      </c>
      <c r="N16" s="10">
        <v>0.17168052083333338</v>
      </c>
    </row>
    <row r="17" spans="1:17" x14ac:dyDescent="0.25">
      <c r="A17" t="inlineStr">
        <is>
          <t>Flat rate</t>
        </is>
      </c>
      <c r="B17" s="1">
        <v>0</v>
      </c>
      <c r="C17" s="10">
        <v>0.1731</v>
      </c>
      <c r="D17" s="10">
        <v>0.1731</v>
      </c>
      <c r="E17" s="10">
        <v>0.1731</v>
      </c>
      <c r="F17" s="10">
        <v>0.1731</v>
      </c>
      <c r="G17" s="10">
        <v>0.1731</v>
      </c>
      <c r="I17" s="1">
        <v>0</v>
      </c>
      <c r="J17" s="11">
        <v>0.106</v>
      </c>
      <c r="K17" s="11">
        <v>0.106</v>
      </c>
      <c r="L17" s="11">
        <v>0.106</v>
      </c>
      <c r="M17" s="11">
        <v>0.106</v>
      </c>
      <c r="N17" s="11">
        <v>0.106</v>
      </c>
    </row>
    <row r="18" spans="1:17" x14ac:dyDescent="0.25">
      <c r="A18" t="inlineStr">
        <is>
          <t>IBP + FC</t>
        </is>
      </c>
      <c r="B18" s="1">
        <v>5</v>
      </c>
      <c r="C18" s="2">
        <f>C16</f>
        <v>0.1162</v>
      </c>
      <c r="D18" s="2">
        <f>D16</f>
        <v>0.1361</v>
      </c>
      <c r="E18" s="2">
        <f t="shared" ref="E18:F18" si="3">E16*$P18</f>
        <v>0.20229225924999999</v>
      </c>
      <c r="F18" s="2">
        <f t="shared" si="3"/>
        <v>0.28023130325000001</v>
      </c>
      <c r="G18" s="2">
        <f>G16*$P18</f>
        <v>0.28023130325000001</v>
      </c>
      <c r="I18" s="1">
        <v>5</v>
      </c>
      <c r="J18" s="2">
        <f>J16</f>
        <v>8.3429062499999998E-2</v>
      </c>
      <c r="K18" s="2">
        <f>K16</f>
        <v>0.10529677083333334</v>
      </c>
      <c r="L18" s="2">
        <f t="shared" ref="L18:M18" si="4">L16*$Q18</f>
        <v>0.12602589461166669</v>
      </c>
      <c r="M18" s="2">
        <f t="shared" si="4"/>
        <v>0.1279640676971667</v>
      </c>
      <c r="N18" s="2">
        <f>N16*$Q18</f>
        <v>0.1279640676971667</v>
      </c>
      <c r="P18">
        <v>0.91909249999999998</v>
      </c>
      <c r="Q18">
        <v>0.74536159999999996</v>
      </c>
    </row>
    <row r="19" spans="1:17" x14ac:dyDescent="0.25">
      <c r="B19" t="inlineStr">
        <is>
          <t>CARE Tariff</t>
        </is>
      </c>
      <c r="I19" s="1"/>
      <c r="J19" s="2"/>
      <c r="K19" s="2"/>
      <c r="L19" s="2"/>
      <c r="M19" s="2"/>
      <c r="N19" s="2"/>
    </row>
    <row r="20" spans="1:17" x14ac:dyDescent="0.25">
      <c r="B20" s="9" t="inlineStr">
        <is>
          <t>Fixed</t>
        </is>
      </c>
      <c r="C20" s="9" t="inlineStr">
        <is>
          <t>Tier 1</t>
        </is>
      </c>
      <c r="D20" s="9" t="inlineStr">
        <is>
          <t>Tier 2</t>
        </is>
      </c>
      <c r="E20" s="9" t="inlineStr">
        <is>
          <t>Tier 3</t>
        </is>
      </c>
      <c r="F20" s="9" t="inlineStr">
        <is>
          <t>Tier 4</t>
        </is>
      </c>
      <c r="G20" s="9" t="inlineStr">
        <is>
          <t>Tier 5</t>
        </is>
      </c>
      <c r="I20" s="1"/>
      <c r="J20" s="2"/>
      <c r="K20" s="2"/>
      <c r="L20" s="2"/>
      <c r="M20" s="2"/>
      <c r="N20" s="2"/>
    </row>
    <row r="21" spans="1:17" x14ac:dyDescent="0.25">
      <c r="A21" t="inlineStr">
        <is>
          <t>IBP</t>
        </is>
      </c>
      <c r="B21" s="1">
        <v>0</v>
      </c>
      <c r="C21" s="10">
        <v>8.3429062499999998E-2</v>
      </c>
      <c r="D21" s="10">
        <v>0.10529677083333334</v>
      </c>
      <c r="E21" s="10">
        <v>0.16908020833333337</v>
      </c>
      <c r="F21" s="10">
        <v>0.17168052083333338</v>
      </c>
      <c r="G21" s="10">
        <v>0.17168052083333338</v>
      </c>
      <c r="I21" s="1"/>
      <c r="J21" s="2"/>
      <c r="K21" s="2"/>
      <c r="L21" s="2"/>
      <c r="M21" s="2"/>
      <c r="N21" s="2"/>
    </row>
    <row r="22" spans="1:17" x14ac:dyDescent="0.25">
      <c r="A22" t="inlineStr">
        <is>
          <t>Flat rate</t>
        </is>
      </c>
      <c r="B22" s="1">
        <v>0</v>
      </c>
      <c r="C22" s="11">
        <v>0.106</v>
      </c>
      <c r="D22" s="11">
        <v>0.106</v>
      </c>
      <c r="E22" s="11">
        <v>0.106</v>
      </c>
      <c r="F22" s="11">
        <v>0.106</v>
      </c>
      <c r="G22" s="11">
        <v>0.106</v>
      </c>
      <c r="I22" s="1"/>
      <c r="J22" s="2"/>
      <c r="K22" s="2"/>
      <c r="L22" s="2"/>
      <c r="M22" s="2"/>
      <c r="N22" s="2"/>
    </row>
    <row r="23" spans="1:17" x14ac:dyDescent="0.25">
      <c r="A23" t="inlineStr">
        <is>
          <t>IBP + FC</t>
        </is>
      </c>
      <c r="B23" s="1">
        <v>5</v>
      </c>
      <c r="C23" s="2">
        <f>C21</f>
        <v>8.3429062499999998E-2</v>
      </c>
      <c r="D23" s="2">
        <f>D21</f>
        <v>0.10529677083333334</v>
      </c>
      <c r="E23" s="2">
        <f t="shared" ref="E23:F23" si="5">E21*$Q23</f>
        <v>0.12602589461166669</v>
      </c>
      <c r="F23" s="2">
        <f t="shared" si="5"/>
        <v>0.1279640676971667</v>
      </c>
      <c r="G23" s="2">
        <f>G21*$Q23</f>
        <v>0.1279640676971667</v>
      </c>
      <c r="I23" s="1"/>
      <c r="J23" s="2"/>
      <c r="K23" s="2"/>
      <c r="L23" s="2"/>
      <c r="M23" s="2"/>
      <c r="N23" s="2"/>
      <c r="P23">
        <v>0.91909249999999998</v>
      </c>
      <c r="Q23">
        <v>0.74536159999999996</v>
      </c>
    </row>
    <row r="25" spans="1:17" x14ac:dyDescent="0.25">
      <c r="A25" s="24" t="inlineStr">
        <is>
          <t>San Diego Gas &amp; Electric</t>
        </is>
      </c>
    </row>
    <row r="26" spans="1:17" x14ac:dyDescent="0.25">
      <c r="B26" t="inlineStr">
        <is>
          <t>Standard Tariff</t>
        </is>
      </c>
      <c r="I26" t="inlineStr">
        <is>
          <t>CARE Tariff</t>
        </is>
      </c>
    </row>
    <row r="27" spans="1:17" x14ac:dyDescent="0.25">
      <c r="B27" s="9" t="inlineStr">
        <is>
          <t>Fixed</t>
        </is>
      </c>
      <c r="C27" s="9" t="inlineStr">
        <is>
          <t>Tier 1</t>
        </is>
      </c>
      <c r="D27" s="9" t="inlineStr">
        <is>
          <t>Tier 2</t>
        </is>
      </c>
      <c r="E27" s="9" t="inlineStr">
        <is>
          <t>Tier 3</t>
        </is>
      </c>
      <c r="F27" s="9" t="inlineStr">
        <is>
          <t>Tier 4</t>
        </is>
      </c>
      <c r="G27" s="9" t="inlineStr">
        <is>
          <t>Tier 5</t>
        </is>
      </c>
      <c r="I27" t="inlineStr">
        <is>
          <t>Fixed</t>
        </is>
      </c>
      <c r="J27" t="inlineStr">
        <is>
          <t>Tier 1</t>
        </is>
      </c>
      <c r="K27" t="inlineStr">
        <is>
          <t>Tier 2</t>
        </is>
      </c>
      <c r="L27" t="inlineStr">
        <is>
          <t>Tier 3</t>
        </is>
      </c>
      <c r="M27" t="inlineStr">
        <is>
          <t>Tier 4</t>
        </is>
      </c>
      <c r="N27" t="inlineStr">
        <is>
          <t>Tier 5</t>
        </is>
      </c>
    </row>
    <row r="28" spans="1:17" x14ac:dyDescent="0.25">
      <c r="A28" t="inlineStr">
        <is>
          <t>IBP</t>
        </is>
      </c>
      <c r="B28" s="1">
        <v>0</v>
      </c>
      <c r="C28" s="2">
        <v>0.12870000000000001</v>
      </c>
      <c r="D28" s="2">
        <v>0.14879999999999999</v>
      </c>
      <c r="E28" s="2">
        <v>0.23119999999999999</v>
      </c>
      <c r="F28" s="2">
        <v>0.24010000000000001</v>
      </c>
      <c r="G28" s="2">
        <v>0.2571</v>
      </c>
      <c r="I28" s="1">
        <v>0</v>
      </c>
      <c r="J28" s="2">
        <v>0.1026</v>
      </c>
      <c r="K28" s="2">
        <v>0.1187</v>
      </c>
      <c r="L28" s="2">
        <v>0.17580000000000001</v>
      </c>
      <c r="M28" s="2">
        <v>0.1764</v>
      </c>
      <c r="N28" s="2">
        <v>0.17760000000000001</v>
      </c>
    </row>
    <row r="29" spans="1:17" x14ac:dyDescent="0.25">
      <c r="A29" t="inlineStr">
        <is>
          <t>Flat rate</t>
        </is>
      </c>
      <c r="B29" s="1">
        <v>0</v>
      </c>
      <c r="C29" s="2">
        <v>0.16900670000000001</v>
      </c>
      <c r="D29" s="2">
        <v>0.16900670000000001</v>
      </c>
      <c r="E29" s="2">
        <v>0.16900670000000001</v>
      </c>
      <c r="F29" s="2">
        <v>0.16900670000000001</v>
      </c>
      <c r="G29" s="2">
        <v>0.16900670000000001</v>
      </c>
      <c r="I29" s="1">
        <v>0</v>
      </c>
      <c r="J29" s="12">
        <v>0.1167866</v>
      </c>
      <c r="K29" s="12">
        <v>0.1167866</v>
      </c>
      <c r="L29" s="12">
        <v>0.1167866</v>
      </c>
      <c r="M29" s="12">
        <v>0.1167866</v>
      </c>
      <c r="N29" s="12">
        <v>0.1167866</v>
      </c>
    </row>
    <row r="30" spans="1:17" x14ac:dyDescent="0.25">
      <c r="A30" t="inlineStr">
        <is>
          <t>IBP + FC</t>
        </is>
      </c>
      <c r="B30" s="1">
        <v>5</v>
      </c>
      <c r="C30" s="2">
        <f>C28</f>
        <v>0.12870000000000001</v>
      </c>
      <c r="D30" s="2">
        <f>D28</f>
        <v>0.14879999999999999</v>
      </c>
      <c r="E30" s="2">
        <f t="shared" ref="E30:F30" si="6">E28*$P30</f>
        <v>0.20550429327999997</v>
      </c>
      <c r="F30" s="2">
        <f t="shared" si="6"/>
        <v>0.21341514194</v>
      </c>
      <c r="G30" s="2">
        <f>G28*$P30</f>
        <v>0.22852575173999998</v>
      </c>
      <c r="I30" s="1">
        <v>5</v>
      </c>
      <c r="J30" s="2">
        <f>J28</f>
        <v>0.1026</v>
      </c>
      <c r="K30" s="2">
        <f>K28</f>
        <v>0.1187</v>
      </c>
      <c r="L30" s="2">
        <f t="shared" ref="L30:M30" si="7">L28*$Q30</f>
        <v>0.10016813268000001</v>
      </c>
      <c r="M30" s="2">
        <f t="shared" si="7"/>
        <v>0.10051000344</v>
      </c>
      <c r="N30" s="2">
        <f>N28*$Q30</f>
        <v>0.10119374496</v>
      </c>
      <c r="P30">
        <v>0.88885939999999997</v>
      </c>
      <c r="Q30">
        <v>0.56978459999999997</v>
      </c>
    </row>
    <row r="31" spans="1:17" x14ac:dyDescent="0.25">
      <c r="B31" t="inlineStr">
        <is>
          <t>CARE Tariff</t>
        </is>
      </c>
    </row>
    <row r="32" spans="1:17" x14ac:dyDescent="0.25">
      <c r="B32" s="9" t="inlineStr">
        <is>
          <t>Fixed</t>
        </is>
      </c>
      <c r="C32" s="9" t="inlineStr">
        <is>
          <t>Tier 1</t>
        </is>
      </c>
      <c r="D32" s="9" t="inlineStr">
        <is>
          <t>Tier 2</t>
        </is>
      </c>
      <c r="E32" s="9" t="inlineStr">
        <is>
          <t>Tier 3</t>
        </is>
      </c>
      <c r="F32" s="9" t="inlineStr">
        <is>
          <t>Tier 4</t>
        </is>
      </c>
      <c r="G32" s="9" t="inlineStr">
        <is>
          <t>Tier 5</t>
        </is>
      </c>
    </row>
    <row r="33" spans="1:17" x14ac:dyDescent="0.25">
      <c r="A33" t="inlineStr">
        <is>
          <t>IBP</t>
        </is>
      </c>
      <c r="B33" s="1">
        <v>0</v>
      </c>
      <c r="C33" s="2">
        <v>0.1026</v>
      </c>
      <c r="D33" s="2">
        <v>0.1187</v>
      </c>
      <c r="E33" s="2">
        <v>0.17580000000000001</v>
      </c>
      <c r="F33" s="2">
        <v>0.1764</v>
      </c>
      <c r="G33" s="2">
        <v>0.17760000000000001</v>
      </c>
    </row>
    <row r="34" spans="1:17" x14ac:dyDescent="0.25">
      <c r="A34" t="inlineStr">
        <is>
          <t>Flat rate</t>
        </is>
      </c>
      <c r="B34" s="1">
        <v>0</v>
      </c>
      <c r="C34" s="12">
        <v>0.1167866</v>
      </c>
      <c r="D34" s="12">
        <v>0.1167866</v>
      </c>
      <c r="E34" s="12">
        <v>0.1167866</v>
      </c>
      <c r="F34" s="12">
        <v>0.1167866</v>
      </c>
      <c r="G34" s="12">
        <v>0.1167866</v>
      </c>
    </row>
    <row r="35" spans="1:17" x14ac:dyDescent="0.25">
      <c r="A35" t="inlineStr">
        <is>
          <t>IBP + FC</t>
        </is>
      </c>
      <c r="B35" s="1">
        <v>5</v>
      </c>
      <c r="C35" s="2">
        <f>C33</f>
        <v>0.1026</v>
      </c>
      <c r="D35" s="2">
        <f>D33</f>
        <v>0.1187</v>
      </c>
      <c r="E35" s="2">
        <f t="shared" ref="E35:F35" si="8">E33*$Q35</f>
        <v>0.10016813268000001</v>
      </c>
      <c r="F35" s="2">
        <f t="shared" si="8"/>
        <v>0.10051000344</v>
      </c>
      <c r="G35" s="2">
        <f>G33*$Q35</f>
        <v>0.10119374496</v>
      </c>
      <c r="P35">
        <v>0.88885939999999997</v>
      </c>
      <c r="Q35">
        <v>0.56978459999999997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workbookViewId="0">
      <selection sqref="A1:M46"/>
    </sheetView>
  </sheetViews>
  <sheetFormatPr defaultRowHeight="15" customHeight="1" x14ac:dyDescent="0.25"/>
  <cols>
    <col min="1" max="1" width="10.7109375" customWidth="1"/>
    <col min="2" max="2" width="1.7109375" customWidth="1"/>
    <col min="3" max="3" width="11.7109375" customWidth="1"/>
    <col min="4" max="4" width="3.7109375" customWidth="1"/>
    <col min="5" max="5" width="8.7109375" style="7" customWidth="1"/>
    <col min="6" max="6" width="1.7109375" style="7" customWidth="1"/>
    <col min="7" max="7" width="8.7109375" style="7" customWidth="1"/>
    <col min="8" max="8" width="9.7109375" style="7" customWidth="1"/>
    <col min="9" max="9" width="1.7109375" style="7" customWidth="1"/>
    <col min="10" max="10" width="8.7109375" style="7" customWidth="1"/>
    <col min="11" max="12" width="10.7109375" customWidth="1"/>
    <col min="13" max="13" width="11.7109375" customWidth="1"/>
    <col min="14" max="14" width="8.7109375" customWidth="1"/>
  </cols>
  <sheetData>
    <row r="1" spans="1:14" ht="12" customHeight="1" x14ac:dyDescent="0.25">
      <c r="A1" s="9"/>
      <c r="B1" s="9"/>
      <c r="C1" s="14" t="inlineStr">
        <is>
          <t xml:space="preserve">Share of </t>
        </is>
      </c>
      <c r="D1" s="14"/>
      <c r="E1" s="16" t="inlineStr">
        <is>
          <t>Average</t>
        </is>
      </c>
      <c r="F1" s="16"/>
      <c r="G1" s="16" t="inlineStr">
        <is>
          <t>Average</t>
        </is>
      </c>
      <c r="H1" s="16"/>
      <c r="I1" s="16"/>
      <c r="J1" s="16" t="inlineStr">
        <is>
          <t>Average</t>
        </is>
      </c>
      <c r="K1" s="9"/>
    </row>
    <row r="2" spans="1:14" ht="12" customHeight="1" x14ac:dyDescent="0.25">
      <c r="A2" s="9"/>
      <c r="B2" s="9"/>
      <c r="C2" s="14" t="inlineStr">
        <is>
          <t>Total</t>
        </is>
      </c>
      <c r="D2" s="14"/>
      <c r="E2" s="16" t="inlineStr">
        <is>
          <t>Annual</t>
        </is>
      </c>
      <c r="F2" s="16"/>
      <c r="G2" s="16" t="inlineStr">
        <is>
          <t>Annual</t>
        </is>
      </c>
      <c r="H2" s="9" t="inlineStr">
        <is>
          <t>% change</t>
        </is>
      </c>
      <c r="I2" s="9"/>
      <c r="J2" s="16" t="inlineStr">
        <is>
          <t>Annual</t>
        </is>
      </c>
      <c r="K2" s="9" t="inlineStr">
        <is>
          <t>% change</t>
        </is>
      </c>
      <c r="L2" s="9" t="inlineStr">
        <is>
          <t>% change</t>
        </is>
      </c>
      <c r="M2" s="18" t="inlineStr">
        <is>
          <t xml:space="preserve"> 95%</t>
        </is>
      </c>
    </row>
    <row r="3" spans="1:14" ht="12" customHeight="1" x14ac:dyDescent="0.25">
      <c r="A3" s="9" t="inlineStr">
        <is>
          <t xml:space="preserve">Income </t>
        </is>
      </c>
      <c r="B3" s="9"/>
      <c r="C3" s="14" t="inlineStr">
        <is>
          <t>Residential</t>
        </is>
      </c>
      <c r="D3" s="14"/>
      <c r="E3" s="16" t="inlineStr">
        <is>
          <t>Bill</t>
        </is>
      </c>
      <c r="F3" s="16"/>
      <c r="G3" s="16" t="inlineStr">
        <is>
          <t>Bill</t>
        </is>
      </c>
      <c r="H3" s="9" t="inlineStr">
        <is>
          <t>from IBP</t>
        </is>
      </c>
      <c r="I3" s="9"/>
      <c r="J3" s="16" t="inlineStr">
        <is>
          <t>Bill</t>
        </is>
      </c>
      <c r="K3" s="9" t="inlineStr">
        <is>
          <t>from IBP</t>
        </is>
      </c>
      <c r="L3" s="9" t="inlineStr">
        <is>
          <t>from IBP</t>
        </is>
      </c>
      <c r="M3" s="17" t="inlineStr">
        <is>
          <t xml:space="preserve"> conf</t>
        </is>
      </c>
    </row>
    <row r="4" spans="1:14" ht="12" customHeight="1" x14ac:dyDescent="0.25">
      <c r="A4" s="9" t="inlineStr">
        <is>
          <t>Bracket</t>
        </is>
      </c>
      <c r="B4" s="9"/>
      <c r="C4" s="14" t="inlineStr">
        <is>
          <t>Usage</t>
        </is>
      </c>
      <c r="D4" s="14"/>
      <c r="E4" s="16" t="inlineStr">
        <is>
          <t>with IBP</t>
        </is>
      </c>
      <c r="F4" s="16"/>
      <c r="G4" s="16" t="inlineStr">
        <is>
          <t>flat rate</t>
        </is>
      </c>
      <c r="H4" s="9" t="inlineStr">
        <is>
          <t>to flat</t>
        </is>
      </c>
      <c r="I4" s="9"/>
      <c r="J4" s="16" t="inlineStr">
        <is>
          <t>IBP+FC</t>
        </is>
      </c>
      <c r="K4" s="9" t="inlineStr">
        <is>
          <t>to IBP+FC</t>
        </is>
      </c>
      <c r="L4" s="9" t="inlineStr">
        <is>
          <t>to IBP+FC</t>
        </is>
      </c>
      <c r="M4" s="17" t="inlineStr">
        <is>
          <t xml:space="preserve"> interval</t>
        </is>
      </c>
    </row>
    <row r="5" spans="1:14" ht="12" customHeight="1" x14ac:dyDescent="0.25">
      <c r="H5"/>
      <c r="I5"/>
    </row>
    <row r="6" spans="1:14" ht="12" customHeight="1" x14ac:dyDescent="0.25">
      <c r="A6" s="24" t="inlineStr">
        <is>
          <t>Southern California Edison</t>
        </is>
      </c>
      <c r="H6"/>
      <c r="I6"/>
    </row>
    <row r="7" spans="1:14" ht="12" customHeight="1" x14ac:dyDescent="0.25">
      <c r="A7" t="inlineStr">
        <is>
          <t>Standard Tariff</t>
        </is>
      </c>
      <c r="H7"/>
      <c r="I7"/>
    </row>
    <row r="8" spans="1:14" ht="12" customHeight="1" x14ac:dyDescent="0.25">
      <c r="A8" t="inlineStr">
        <is>
          <t>$0-$20k</t>
        </is>
      </c>
      <c r="C8" s="4">
        <v>3.1948499999999998E-2</v>
      </c>
      <c r="D8" s="4"/>
      <c r="E8" s="7">
        <v>580.72230000000002</v>
      </c>
      <c r="G8" s="7">
        <v>737.73030000000006</v>
      </c>
      <c r="H8" s="4">
        <f>G8/E8-1</f>
        <v>0.27036674844413588</v>
      </c>
      <c r="I8" s="4"/>
      <c r="J8" s="7">
        <v>628.92650000000003</v>
      </c>
      <c r="K8" s="4">
        <f>J8/E8-1</f>
        <v>8.3007316922391272E-2</v>
      </c>
      <c r="L8" s="7">
        <f>J8-E8</f>
        <v>48.204200000000014</v>
      </c>
      <c r="M8" t="inlineStr">
        <is>
          <t>[42,53]</t>
        </is>
      </c>
      <c r="N8">
        <f>(J8-E8)/60</f>
        <v>0.80340333333333358</v>
      </c>
    </row>
    <row r="9" spans="1:14" ht="12" customHeight="1" x14ac:dyDescent="0.25">
      <c r="A9" t="inlineStr">
        <is>
          <t>$20k-$40k</t>
        </is>
      </c>
      <c r="C9" s="4">
        <v>9.8227900000000007E-2</v>
      </c>
      <c r="D9" s="4"/>
      <c r="E9" s="7">
        <v>929.52689999999996</v>
      </c>
      <c r="G9" s="7">
        <v>1046.19</v>
      </c>
      <c r="H9" s="4">
        <f t="shared" ref="H9:H12" si="0">G9/E9-1</f>
        <v>0.12550804070328692</v>
      </c>
      <c r="I9" s="4"/>
      <c r="J9" s="7">
        <v>957.97969999999998</v>
      </c>
      <c r="K9" s="4">
        <f t="shared" ref="K9:K12" si="1">J9/E9-1</f>
        <v>3.0609980195301478E-2</v>
      </c>
      <c r="L9" s="7">
        <f t="shared" ref="L9:L12" si="2">J9-E9</f>
        <v>28.452800000000025</v>
      </c>
      <c r="M9" t="inlineStr">
        <is>
          <t>[21,36]</t>
        </is>
      </c>
      <c r="N9">
        <f>(J9-E9)/60</f>
        <v>0.47421333333333376</v>
      </c>
    </row>
    <row r="10" spans="1:14" ht="12" customHeight="1" x14ac:dyDescent="0.25">
      <c r="A10" t="inlineStr">
        <is>
          <t>$40k-$60k</t>
        </is>
      </c>
      <c r="C10" s="4">
        <v>0.1609197</v>
      </c>
      <c r="D10" s="4"/>
      <c r="E10" s="7">
        <v>1133.5170000000001</v>
      </c>
      <c r="G10" s="7">
        <v>1198.134</v>
      </c>
      <c r="H10" s="4">
        <f t="shared" si="0"/>
        <v>5.7005761713322389E-2</v>
      </c>
      <c r="I10" s="4"/>
      <c r="J10" s="7">
        <v>1147.8209999999999</v>
      </c>
      <c r="K10" s="4">
        <f t="shared" si="1"/>
        <v>1.2619131428994734E-2</v>
      </c>
      <c r="L10" s="7">
        <f t="shared" si="2"/>
        <v>14.30399999999986</v>
      </c>
      <c r="M10" t="inlineStr">
        <is>
          <t>[12,19]</t>
        </is>
      </c>
      <c r="N10">
        <f>(J10-E10)/60</f>
        <v>0.23839999999999767</v>
      </c>
    </row>
    <row r="11" spans="1:14" ht="12" customHeight="1" x14ac:dyDescent="0.25">
      <c r="A11" t="inlineStr">
        <is>
          <t>$60k-$100k</t>
        </is>
      </c>
      <c r="C11" s="4">
        <v>0.25222660000000002</v>
      </c>
      <c r="D11" s="4"/>
      <c r="E11" s="7">
        <v>1325.2760000000001</v>
      </c>
      <c r="G11" s="7">
        <v>1337.1389999999999</v>
      </c>
      <c r="H11" s="4">
        <f t="shared" si="0"/>
        <v>8.9513429655405652E-3</v>
      </c>
      <c r="I11" s="4"/>
      <c r="J11" s="7">
        <v>1326.0540000000001</v>
      </c>
      <c r="K11" s="4">
        <f t="shared" si="1"/>
        <v>5.8704752821303607E-4</v>
      </c>
      <c r="L11" s="7">
        <f t="shared" si="2"/>
        <v>0.77800000000002001</v>
      </c>
      <c r="M11" t="inlineStr">
        <is>
          <t>[0,1]</t>
        </is>
      </c>
      <c r="N11">
        <f>(J11-E11)/60</f>
        <v>1.2966666666666999E-2</v>
      </c>
    </row>
    <row r="12" spans="1:14" ht="12" customHeight="1" x14ac:dyDescent="0.25">
      <c r="A12" t="inlineStr">
        <is>
          <t>over $100k</t>
        </is>
      </c>
      <c r="C12" s="4">
        <v>0.2492415</v>
      </c>
      <c r="D12" s="4"/>
      <c r="E12" s="7">
        <v>1995.8209999999999</v>
      </c>
      <c r="G12" s="7">
        <v>1789.932</v>
      </c>
      <c r="H12" s="4">
        <f t="shared" si="0"/>
        <v>-0.10316005293059849</v>
      </c>
      <c r="I12" s="4"/>
      <c r="J12" s="7">
        <v>1946.7940000000001</v>
      </c>
      <c r="K12" s="4">
        <f t="shared" si="1"/>
        <v>-2.4564828208541667E-2</v>
      </c>
      <c r="L12" s="7">
        <f t="shared" si="2"/>
        <v>-49.026999999999816</v>
      </c>
      <c r="M12" t="inlineStr">
        <is>
          <t>[-60,-40]</t>
        </is>
      </c>
      <c r="N12">
        <f>(J12-E12)/60</f>
        <v>-0.8171166666666636</v>
      </c>
    </row>
    <row r="13" spans="1:14" ht="12" customHeight="1" x14ac:dyDescent="0.25">
      <c r="A13" t="inlineStr">
        <is>
          <t>CARE</t>
        </is>
      </c>
      <c r="H13" s="4"/>
      <c r="I13" s="4"/>
      <c r="K13" s="4"/>
    </row>
    <row r="14" spans="1:14" ht="12" customHeight="1" x14ac:dyDescent="0.25">
      <c r="A14" t="inlineStr">
        <is>
          <t>$0-$20k</t>
        </is>
      </c>
      <c r="C14" s="4">
        <v>9.0654299999999993E-2</v>
      </c>
      <c r="D14" s="4"/>
      <c r="E14" s="7">
        <v>531.02290000000005</v>
      </c>
      <c r="G14" s="7">
        <v>553.33810000000005</v>
      </c>
      <c r="H14" s="4">
        <f t="shared" ref="H14:H18" si="3">G14/E14-1</f>
        <v>4.2023046463721236E-2</v>
      </c>
      <c r="I14" s="4"/>
      <c r="J14" s="7">
        <v>548.86839999999995</v>
      </c>
      <c r="K14" s="4">
        <f t="shared" ref="K14:K18" si="4">J14/E14-1</f>
        <v>3.3605895338976621E-2</v>
      </c>
      <c r="L14" s="7">
        <f>J14-E14</f>
        <v>17.845499999999902</v>
      </c>
      <c r="M14" t="inlineStr">
        <is>
          <t>[12,23]</t>
        </is>
      </c>
      <c r="N14">
        <f>(J14-E14)/60</f>
        <v>0.29742499999999839</v>
      </c>
    </row>
    <row r="15" spans="1:14" ht="12" customHeight="1" x14ac:dyDescent="0.25">
      <c r="A15" t="inlineStr">
        <is>
          <t>$20k-$40k</t>
        </is>
      </c>
      <c r="C15" s="4">
        <v>8.9579900000000004E-2</v>
      </c>
      <c r="D15" s="4"/>
      <c r="E15" s="7">
        <v>661.95889999999997</v>
      </c>
      <c r="G15" s="7">
        <v>656.67420000000004</v>
      </c>
      <c r="H15" s="4">
        <f t="shared" si="3"/>
        <v>-7.9834261613521695E-3</v>
      </c>
      <c r="I15" s="4"/>
      <c r="J15" s="7">
        <v>656.85469999999998</v>
      </c>
      <c r="K15" s="4">
        <f t="shared" si="4"/>
        <v>-7.7107506221307798E-3</v>
      </c>
      <c r="L15" s="7">
        <f t="shared" ref="L15:L18" si="5">J15-E15</f>
        <v>-5.1041999999999916</v>
      </c>
      <c r="M15" t="inlineStr">
        <is>
          <t>[-8,-3]</t>
        </is>
      </c>
      <c r="N15">
        <f>(J15-E15)/60</f>
        <v>-8.5069999999999854E-2</v>
      </c>
    </row>
    <row r="16" spans="1:14" ht="12" customHeight="1" x14ac:dyDescent="0.25">
      <c r="A16" t="inlineStr">
        <is>
          <t>$40k-$60k</t>
        </is>
      </c>
      <c r="C16" s="4">
        <v>2.4735E-2</v>
      </c>
      <c r="D16" s="4"/>
      <c r="E16" s="7">
        <v>972.827</v>
      </c>
      <c r="G16" s="7">
        <v>887.66120000000001</v>
      </c>
      <c r="H16" s="4">
        <f t="shared" si="3"/>
        <v>-8.754465079608198E-2</v>
      </c>
      <c r="I16" s="4"/>
      <c r="J16" s="7">
        <v>907.19060000000002</v>
      </c>
      <c r="K16" s="4">
        <f t="shared" si="4"/>
        <v>-6.746975567084379E-2</v>
      </c>
      <c r="L16" s="7">
        <f t="shared" si="5"/>
        <v>-65.636399999999981</v>
      </c>
      <c r="M16" t="inlineStr">
        <is>
          <t>[-85,-49]</t>
        </is>
      </c>
      <c r="N16">
        <f>(J16-E16)/60</f>
        <v>-1.0939399999999997</v>
      </c>
    </row>
    <row r="17" spans="1:14" ht="12" customHeight="1" x14ac:dyDescent="0.25">
      <c r="A17" t="inlineStr">
        <is>
          <t>$60k-$100k</t>
        </is>
      </c>
      <c r="C17" s="4">
        <v>2.4637999999999999E-3</v>
      </c>
      <c r="D17" s="4"/>
      <c r="E17" s="7">
        <v>1561.481</v>
      </c>
      <c r="G17" s="7">
        <v>1271.732</v>
      </c>
      <c r="H17" s="4">
        <f t="shared" si="3"/>
        <v>-0.18556037505419531</v>
      </c>
      <c r="I17" s="4"/>
      <c r="J17" s="7">
        <v>1356.0070000000001</v>
      </c>
      <c r="K17" s="4">
        <f t="shared" si="4"/>
        <v>-0.13158917719780128</v>
      </c>
      <c r="L17" s="7">
        <f t="shared" si="5"/>
        <v>-205.47399999999993</v>
      </c>
      <c r="M17" t="inlineStr">
        <is>
          <t>[-228,-183]</t>
        </is>
      </c>
      <c r="N17">
        <f>(J17-E17)/60</f>
        <v>-3.4245666666666654</v>
      </c>
    </row>
    <row r="18" spans="1:14" ht="12" customHeight="1" x14ac:dyDescent="0.25">
      <c r="A18" t="inlineStr">
        <is>
          <t>over $100k</t>
        </is>
      </c>
      <c r="C18" s="13">
        <v>2.7599999999999998E-6</v>
      </c>
      <c r="D18" s="13"/>
      <c r="E18" s="7">
        <v>940.15949999999998</v>
      </c>
      <c r="G18" s="7">
        <v>794.83690000000001</v>
      </c>
      <c r="H18" s="4">
        <f t="shared" si="3"/>
        <v>-0.15457228268182155</v>
      </c>
      <c r="I18" s="4"/>
      <c r="J18" s="7">
        <v>850.08789999999999</v>
      </c>
      <c r="K18" s="4">
        <f t="shared" si="4"/>
        <v>-9.5804594858638348E-2</v>
      </c>
      <c r="L18" s="7">
        <f t="shared" si="5"/>
        <v>-90.071599999999989</v>
      </c>
      <c r="M18" t="inlineStr">
        <is>
          <t>[-92,-87]</t>
        </is>
      </c>
      <c r="N18">
        <f>(J18-E18)/60</f>
        <v>-1.5011933333333332</v>
      </c>
    </row>
    <row r="19" spans="1:14" ht="12" customHeight="1" x14ac:dyDescent="0.25"/>
    <row r="20" spans="1:14" ht="12" customHeight="1" x14ac:dyDescent="0.25">
      <c r="A20" s="24" t="inlineStr">
        <is>
          <t>Pacific Gas &amp; Electric</t>
        </is>
      </c>
    </row>
    <row r="21" spans="1:14" ht="12" customHeight="1" x14ac:dyDescent="0.25">
      <c r="A21" t="inlineStr">
        <is>
          <t>Standard Tariff</t>
        </is>
      </c>
      <c r="H21"/>
      <c r="I21"/>
    </row>
    <row r="22" spans="1:14" ht="12" customHeight="1" x14ac:dyDescent="0.25">
      <c r="A22" t="inlineStr">
        <is>
          <t>$0-$20k</t>
        </is>
      </c>
      <c r="C22" s="4">
        <v>3.8424399999999997E-2</v>
      </c>
      <c r="D22" s="4"/>
      <c r="E22" s="7">
        <v>627.75900000000001</v>
      </c>
      <c r="G22" s="7">
        <v>744.02980000000002</v>
      </c>
      <c r="H22" s="4">
        <f>G22/E22-1</f>
        <v>0.18521566397295786</v>
      </c>
      <c r="I22" s="4"/>
      <c r="J22" s="7">
        <v>669.24800000000005</v>
      </c>
      <c r="K22" s="4">
        <f>J22/E22-1</f>
        <v>6.6090649437124727E-2</v>
      </c>
      <c r="L22" s="7">
        <f>J22-E22</f>
        <v>41.489000000000033</v>
      </c>
      <c r="M22" t="inlineStr">
        <is>
          <t>[34,47]</t>
        </is>
      </c>
      <c r="N22">
        <f>(J22-E22)/60</f>
        <v>0.69148333333333389</v>
      </c>
    </row>
    <row r="23" spans="1:14" ht="12" customHeight="1" x14ac:dyDescent="0.25">
      <c r="A23" t="inlineStr">
        <is>
          <t>$20k-$40k</t>
        </is>
      </c>
      <c r="C23" s="4">
        <v>0.1139703</v>
      </c>
      <c r="D23" s="4"/>
      <c r="E23" s="7">
        <v>980.42380000000003</v>
      </c>
      <c r="G23" s="7">
        <v>1045.7650000000001</v>
      </c>
      <c r="H23" s="4">
        <f t="shared" ref="H23:H26" si="6">G23/E23-1</f>
        <v>6.6645872937805217E-2</v>
      </c>
      <c r="I23" s="4"/>
      <c r="J23" s="7">
        <v>998.01520000000005</v>
      </c>
      <c r="K23" s="4">
        <f t="shared" ref="K23:K26" si="7">J23/E23-1</f>
        <v>1.7942648883064738E-2</v>
      </c>
      <c r="L23" s="7">
        <f t="shared" ref="L23:L26" si="8">J23-E23</f>
        <v>17.591400000000021</v>
      </c>
      <c r="M23" t="inlineStr">
        <is>
          <t>[13,23]</t>
        </is>
      </c>
      <c r="N23">
        <f>(J23-E23)/60</f>
        <v>0.29319000000000034</v>
      </c>
    </row>
    <row r="24" spans="1:14" ht="12" customHeight="1" x14ac:dyDescent="0.25">
      <c r="A24" t="inlineStr">
        <is>
          <t>$40k-$60k</t>
        </is>
      </c>
      <c r="C24" s="4">
        <v>0.16010379999999999</v>
      </c>
      <c r="D24" s="4"/>
      <c r="E24" s="7">
        <v>1096.0619999999999</v>
      </c>
      <c r="G24" s="7">
        <v>1130.4469999999999</v>
      </c>
      <c r="H24" s="4">
        <f t="shared" si="6"/>
        <v>3.1371400522963055E-2</v>
      </c>
      <c r="I24" s="4"/>
      <c r="J24" s="7">
        <v>1104.1869999999999</v>
      </c>
      <c r="K24" s="4">
        <f t="shared" si="7"/>
        <v>7.4129018248967338E-3</v>
      </c>
      <c r="L24" s="7">
        <f t="shared" si="8"/>
        <v>8.125</v>
      </c>
      <c r="M24" t="inlineStr">
        <is>
          <t>[6,10]</t>
        </is>
      </c>
      <c r="N24">
        <f>(J24-E24)/60</f>
        <v>0.13541666666666666</v>
      </c>
    </row>
    <row r="25" spans="1:14" ht="12" customHeight="1" x14ac:dyDescent="0.25">
      <c r="A25" t="inlineStr">
        <is>
          <t>$60k-$100k</t>
        </is>
      </c>
      <c r="C25" s="4">
        <v>0.24151059999999999</v>
      </c>
      <c r="D25" s="4"/>
      <c r="E25" s="7">
        <v>1180.6079999999999</v>
      </c>
      <c r="G25" s="7">
        <v>1190.51</v>
      </c>
      <c r="H25" s="4">
        <f t="shared" si="6"/>
        <v>8.3872038813899152E-3</v>
      </c>
      <c r="I25" s="4"/>
      <c r="J25" s="7">
        <v>1181.6120000000001</v>
      </c>
      <c r="K25" s="4">
        <f t="shared" si="7"/>
        <v>8.5040928064206156E-4</v>
      </c>
      <c r="L25" s="7">
        <f t="shared" si="8"/>
        <v>1.0040000000001328</v>
      </c>
      <c r="M25" t="inlineStr">
        <is>
          <t>[1,1]</t>
        </is>
      </c>
      <c r="N25">
        <f>(J25-E25)/60</f>
        <v>1.6733333333335546E-2</v>
      </c>
    </row>
    <row r="26" spans="1:14" ht="12" customHeight="1" x14ac:dyDescent="0.25">
      <c r="A26" t="inlineStr">
        <is>
          <t>over $100k</t>
        </is>
      </c>
      <c r="C26" s="4">
        <v>0.25714379999999998</v>
      </c>
      <c r="D26" s="4"/>
      <c r="E26" s="7">
        <v>1531.328</v>
      </c>
      <c r="G26" s="7">
        <v>1420.797</v>
      </c>
      <c r="H26" s="4">
        <f t="shared" si="6"/>
        <v>-7.2179833451749054E-2</v>
      </c>
      <c r="I26" s="4"/>
      <c r="J26" s="7">
        <v>1501.412</v>
      </c>
      <c r="K26" s="4">
        <f t="shared" si="7"/>
        <v>-1.953598445271032E-2</v>
      </c>
      <c r="L26" s="7">
        <f t="shared" si="8"/>
        <v>-29.91599999999994</v>
      </c>
      <c r="M26" t="inlineStr">
        <is>
          <t>[-36,-24]</t>
        </is>
      </c>
      <c r="N26">
        <f>(J26-E26)/60</f>
        <v>-0.49859999999999899</v>
      </c>
    </row>
    <row r="27" spans="1:14" ht="12" customHeight="1" x14ac:dyDescent="0.25">
      <c r="A27" t="inlineStr">
        <is>
          <t>CARE</t>
        </is>
      </c>
      <c r="C27" s="4"/>
      <c r="H27" s="4"/>
      <c r="I27" s="4"/>
      <c r="K27" s="4"/>
    </row>
    <row r="28" spans="1:14" ht="12" customHeight="1" x14ac:dyDescent="0.25">
      <c r="A28" t="inlineStr">
        <is>
          <t>$0-$20k</t>
        </is>
      </c>
      <c r="C28" s="4">
        <v>9.1989399999999999E-2</v>
      </c>
      <c r="D28" s="4"/>
      <c r="E28" s="7">
        <v>509.09140000000002</v>
      </c>
      <c r="G28" s="7">
        <v>511.54899999999998</v>
      </c>
      <c r="H28" s="4">
        <f t="shared" ref="H28:H32" si="9">G28/E28-1</f>
        <v>4.8274239164125543E-3</v>
      </c>
      <c r="I28" s="4"/>
      <c r="J28" s="7">
        <v>520.62980000000005</v>
      </c>
      <c r="K28" s="4">
        <f t="shared" ref="K28:K32" si="10">J28/E28-1</f>
        <v>2.2664692430475197E-2</v>
      </c>
      <c r="L28" s="7">
        <f>J28-E28</f>
        <v>11.538400000000024</v>
      </c>
      <c r="M28" t="inlineStr">
        <is>
          <t>[8,15]</t>
        </is>
      </c>
      <c r="N28">
        <f>(J28-E28)/60</f>
        <v>0.19230666666666707</v>
      </c>
    </row>
    <row r="29" spans="1:14" ht="12" customHeight="1" x14ac:dyDescent="0.25">
      <c r="A29" t="inlineStr">
        <is>
          <t>$20k-$40k</t>
        </is>
      </c>
      <c r="C29" s="4">
        <v>7.4001899999999995E-2</v>
      </c>
      <c r="D29" s="4"/>
      <c r="E29" s="7">
        <v>576.04010000000005</v>
      </c>
      <c r="G29" s="7">
        <v>575.28030000000001</v>
      </c>
      <c r="H29" s="4">
        <f t="shared" si="9"/>
        <v>-1.3190053956313452E-3</v>
      </c>
      <c r="I29" s="4"/>
      <c r="J29" s="7">
        <v>572.22529999999995</v>
      </c>
      <c r="K29" s="4">
        <f t="shared" si="10"/>
        <v>-6.6224556241832877E-3</v>
      </c>
      <c r="L29" s="7">
        <f t="shared" ref="L29:L32" si="11">J29-E29</f>
        <v>-3.8148000000001048</v>
      </c>
      <c r="M29" t="inlineStr">
        <is>
          <t>[-5,-3]</t>
        </is>
      </c>
      <c r="N29">
        <f>(J29-E29)/60</f>
        <v>-6.3580000000001746E-2</v>
      </c>
    </row>
    <row r="30" spans="1:14" ht="12" customHeight="1" x14ac:dyDescent="0.25">
      <c r="A30" t="inlineStr">
        <is>
          <t>$40k-$60k</t>
        </is>
      </c>
      <c r="C30" s="4">
        <v>1.9137399999999999E-2</v>
      </c>
      <c r="D30" s="4"/>
      <c r="E30" s="7">
        <v>723.33609999999999</v>
      </c>
      <c r="G30" s="7">
        <v>714.52459999999996</v>
      </c>
      <c r="H30" s="4">
        <f t="shared" si="9"/>
        <v>-1.2181750641230282E-2</v>
      </c>
      <c r="I30" s="4"/>
      <c r="J30" s="7">
        <v>682.62339999999995</v>
      </c>
      <c r="K30" s="4">
        <f t="shared" si="10"/>
        <v>-5.6284623427477309E-2</v>
      </c>
      <c r="L30" s="7">
        <f t="shared" si="11"/>
        <v>-40.712700000000041</v>
      </c>
      <c r="M30" t="inlineStr">
        <is>
          <t>[-52,-28]</t>
        </is>
      </c>
      <c r="N30">
        <f>(J30-E30)/60</f>
        <v>-0.67854500000000073</v>
      </c>
    </row>
    <row r="31" spans="1:14" ht="12" customHeight="1" x14ac:dyDescent="0.25">
      <c r="A31" t="inlineStr">
        <is>
          <t>$60k-$100k</t>
        </is>
      </c>
      <c r="C31" s="4">
        <v>3.6830000000000001E-3</v>
      </c>
      <c r="D31" s="4"/>
      <c r="E31" s="7">
        <v>985.39099999999996</v>
      </c>
      <c r="G31" s="7">
        <v>957.53110000000004</v>
      </c>
      <c r="H31" s="4">
        <f t="shared" si="9"/>
        <v>-2.8272939371274841E-2</v>
      </c>
      <c r="I31" s="4"/>
      <c r="J31" s="7">
        <v>858.23720000000003</v>
      </c>
      <c r="K31" s="4">
        <f t="shared" si="10"/>
        <v>-0.12903892972434283</v>
      </c>
      <c r="L31" s="7">
        <f t="shared" si="11"/>
        <v>-127.15379999999993</v>
      </c>
      <c r="M31" t="inlineStr">
        <is>
          <t>[-144,-106]</t>
        </is>
      </c>
      <c r="N31">
        <f>(J31-E31)/60</f>
        <v>-2.1192299999999991</v>
      </c>
    </row>
    <row r="32" spans="1:14" ht="12" customHeight="1" x14ac:dyDescent="0.25">
      <c r="A32" t="inlineStr">
        <is>
          <t>over $100k</t>
        </is>
      </c>
      <c r="C32" s="8">
        <v>3.54E-5</v>
      </c>
      <c r="D32" s="13"/>
      <c r="E32" s="7">
        <v>902.06150000000002</v>
      </c>
      <c r="G32" s="7">
        <v>876.17520000000002</v>
      </c>
      <c r="H32" s="4">
        <f t="shared" si="9"/>
        <v>-2.8696823886176226E-2</v>
      </c>
      <c r="I32" s="4"/>
      <c r="J32" s="7">
        <v>785.54920000000004</v>
      </c>
      <c r="K32" s="4">
        <f t="shared" si="10"/>
        <v>-0.12916225778397594</v>
      </c>
      <c r="L32" s="7">
        <f t="shared" si="11"/>
        <v>-116.51229999999998</v>
      </c>
      <c r="M32" t="inlineStr">
        <is>
          <t>[-130,-100]</t>
        </is>
      </c>
      <c r="N32">
        <f>(J32-E32)/60</f>
        <v>-1.9418716666666664</v>
      </c>
    </row>
    <row r="33" spans="1:14" ht="12" customHeight="1" x14ac:dyDescent="0.25">
      <c r="E33" s="5"/>
      <c r="F33" s="5"/>
      <c r="K33" s="5"/>
      <c r="L33" s="5"/>
    </row>
    <row r="34" spans="1:14" ht="12" customHeight="1" x14ac:dyDescent="0.25">
      <c r="A34" s="24" t="inlineStr">
        <is>
          <t>San Diego Gas &amp; Electric</t>
        </is>
      </c>
    </row>
    <row r="35" spans="1:14" ht="12" customHeight="1" x14ac:dyDescent="0.25">
      <c r="A35" t="inlineStr">
        <is>
          <t>Standard Tariff</t>
        </is>
      </c>
      <c r="H35"/>
      <c r="I35"/>
    </row>
    <row r="36" spans="1:14" ht="12" customHeight="1" x14ac:dyDescent="0.25">
      <c r="A36" t="inlineStr">
        <is>
          <t>$0-$20k</t>
        </is>
      </c>
      <c r="C36" s="4">
        <v>3.1074600000000001E-2</v>
      </c>
      <c r="D36" s="4"/>
      <c r="E36" s="7">
        <v>387.12630000000001</v>
      </c>
      <c r="G36" s="7">
        <v>478.78559999999999</v>
      </c>
      <c r="H36" s="4">
        <f>G36/E36-1</f>
        <v>0.23676846548529507</v>
      </c>
      <c r="I36" s="4"/>
      <c r="J36" s="7">
        <v>442.37200000000001</v>
      </c>
      <c r="K36" s="4">
        <f>J36/E36-1</f>
        <v>0.14270717334368643</v>
      </c>
      <c r="L36" s="7">
        <f>J36-E36</f>
        <v>55.245699999999999</v>
      </c>
      <c r="M36" t="inlineStr">
        <is>
          <t>[50,58]</t>
        </is>
      </c>
      <c r="N36">
        <f>(J36-E36)/60</f>
        <v>0.9207616666666667</v>
      </c>
    </row>
    <row r="37" spans="1:14" ht="12" customHeight="1" x14ac:dyDescent="0.25">
      <c r="A37" t="inlineStr">
        <is>
          <t>$20k-$40k</t>
        </is>
      </c>
      <c r="C37" s="4">
        <v>0.1079803</v>
      </c>
      <c r="D37" s="4"/>
      <c r="E37" s="7">
        <v>639.08439999999996</v>
      </c>
      <c r="G37" s="7">
        <v>730.22630000000004</v>
      </c>
      <c r="H37" s="4">
        <f>G37/E37-1</f>
        <v>0.14261324482337567</v>
      </c>
      <c r="I37" s="4"/>
      <c r="J37" s="7">
        <v>680.822</v>
      </c>
      <c r="K37" s="4">
        <f t="shared" ref="K37:K40" si="12">J37/E37-1</f>
        <v>6.5308431875351847E-2</v>
      </c>
      <c r="L37" s="7">
        <f t="shared" ref="L37:L40" si="13">J37-E37</f>
        <v>41.737600000000043</v>
      </c>
      <c r="M37" t="inlineStr">
        <is>
          <t>[28,54]</t>
        </is>
      </c>
      <c r="N37">
        <f>(J37-E37)/60</f>
        <v>0.69562666666666739</v>
      </c>
    </row>
    <row r="38" spans="1:14" ht="12" customHeight="1" x14ac:dyDescent="0.25">
      <c r="A38" t="inlineStr">
        <is>
          <t>$40k-$60k</t>
        </is>
      </c>
      <c r="C38" s="4">
        <v>0.1617113</v>
      </c>
      <c r="D38" s="4"/>
      <c r="E38" s="7">
        <v>886.98739999999998</v>
      </c>
      <c r="G38" s="7">
        <v>946.88059999999996</v>
      </c>
      <c r="H38" s="4">
        <f>G38/E38-1</f>
        <v>6.7524296286508578E-2</v>
      </c>
      <c r="I38" s="4"/>
      <c r="J38" s="7">
        <v>909.75890000000004</v>
      </c>
      <c r="K38" s="4">
        <f t="shared" si="12"/>
        <v>2.567285623223059E-2</v>
      </c>
      <c r="L38" s="7">
        <f t="shared" si="13"/>
        <v>22.77150000000006</v>
      </c>
      <c r="M38" t="inlineStr">
        <is>
          <t>[12,39]</t>
        </is>
      </c>
      <c r="N38">
        <f>(J38-E38)/60</f>
        <v>0.379525000000001</v>
      </c>
    </row>
    <row r="39" spans="1:14" ht="12" customHeight="1" x14ac:dyDescent="0.25">
      <c r="A39" t="inlineStr">
        <is>
          <t>$60k-$100k</t>
        </is>
      </c>
      <c r="C39" s="4">
        <v>0.26526640000000001</v>
      </c>
      <c r="D39" s="4"/>
      <c r="E39" s="7">
        <v>1170</v>
      </c>
      <c r="G39" s="7">
        <v>1179.9780000000001</v>
      </c>
      <c r="H39" s="4">
        <f>G39/E39-1</f>
        <v>8.5282051282051796E-3</v>
      </c>
      <c r="I39" s="4"/>
      <c r="J39" s="7">
        <v>1168.5129999999999</v>
      </c>
      <c r="K39" s="4">
        <f t="shared" si="12"/>
        <v>-1.2709401709402046E-3</v>
      </c>
      <c r="L39" s="7">
        <f t="shared" si="13"/>
        <v>-1.48700000000008</v>
      </c>
      <c r="M39" t="inlineStr">
        <is>
          <t>[-2,1]</t>
        </is>
      </c>
      <c r="N39">
        <f>(J39-E39)/60</f>
        <v>-2.4783333333334667E-2</v>
      </c>
    </row>
    <row r="40" spans="1:14" ht="12" customHeight="1" x14ac:dyDescent="0.25">
      <c r="A40" t="inlineStr">
        <is>
          <t>over $100k</t>
        </is>
      </c>
      <c r="C40" s="4">
        <v>0.30447039999999997</v>
      </c>
      <c r="D40" s="4"/>
      <c r="E40" s="7">
        <v>1908.761</v>
      </c>
      <c r="G40" s="7">
        <v>1727.752</v>
      </c>
      <c r="H40" s="4">
        <f>G40/E40-1</f>
        <v>-9.4830625730513152E-2</v>
      </c>
      <c r="I40" s="4"/>
      <c r="J40" s="7">
        <v>1833.221</v>
      </c>
      <c r="K40" s="4">
        <f t="shared" si="12"/>
        <v>-3.9575410436403446E-2</v>
      </c>
      <c r="L40" s="7">
        <f t="shared" si="13"/>
        <v>-75.539999999999964</v>
      </c>
      <c r="M40" t="inlineStr">
        <is>
          <t>[-107,-53]</t>
        </is>
      </c>
      <c r="N40">
        <f>(J40-E40)/60</f>
        <v>-1.2589999999999995</v>
      </c>
    </row>
    <row r="41" spans="1:14" ht="12" customHeight="1" x14ac:dyDescent="0.25">
      <c r="A41" t="inlineStr">
        <is>
          <t>CARE</t>
        </is>
      </c>
      <c r="C41" s="4"/>
      <c r="H41" s="4"/>
      <c r="I41" s="4"/>
      <c r="K41" s="4"/>
    </row>
    <row r="42" spans="1:14" ht="12" customHeight="1" x14ac:dyDescent="0.25">
      <c r="A42" t="inlineStr">
        <is>
          <t>$0-$20k</t>
        </is>
      </c>
      <c r="C42" s="4">
        <v>5.6719600000000002E-2</v>
      </c>
      <c r="D42" s="4"/>
      <c r="E42" s="7">
        <v>408.40910000000002</v>
      </c>
      <c r="G42" s="7">
        <v>428.39659999999998</v>
      </c>
      <c r="H42" s="4">
        <f>G42/E42-1</f>
        <v>4.8939898743685983E-2</v>
      </c>
      <c r="I42" s="4"/>
      <c r="J42" s="7">
        <v>439.78100000000001</v>
      </c>
      <c r="K42" s="4">
        <f>J42/E42-1</f>
        <v>7.6814889775962403E-2</v>
      </c>
      <c r="L42" s="7">
        <f>J42-E42</f>
        <v>31.371899999999982</v>
      </c>
      <c r="M42" t="inlineStr">
        <is>
          <t>[19,49]</t>
        </is>
      </c>
      <c r="N42">
        <f>(J42-E42)/60</f>
        <v>0.52286499999999969</v>
      </c>
    </row>
    <row r="43" spans="1:14" ht="12" customHeight="1" x14ac:dyDescent="0.25">
      <c r="A43" t="inlineStr">
        <is>
          <t>$20k-$40k</t>
        </is>
      </c>
      <c r="C43" s="4">
        <v>5.7807200000000003E-2</v>
      </c>
      <c r="D43" s="4"/>
      <c r="E43" s="7">
        <v>622.25080000000003</v>
      </c>
      <c r="G43" s="7">
        <v>613.4203</v>
      </c>
      <c r="H43" s="4">
        <f>G43/E43-1</f>
        <v>-1.4191223217390858E-2</v>
      </c>
      <c r="I43" s="4"/>
      <c r="J43" s="7">
        <v>605.29859999999996</v>
      </c>
      <c r="K43" s="4">
        <f t="shared" ref="K43:K46" si="14">J43/E43-1</f>
        <v>-2.7243355894440047E-2</v>
      </c>
      <c r="L43" s="7">
        <f t="shared" ref="L43:L46" si="15">J43-E43</f>
        <v>-16.952200000000062</v>
      </c>
      <c r="M43" t="inlineStr">
        <is>
          <t>[-29,-8]</t>
        </is>
      </c>
      <c r="N43">
        <f>(J43-E43)/60</f>
        <v>-0.28253666666666771</v>
      </c>
    </row>
    <row r="44" spans="1:14" ht="12" customHeight="1" x14ac:dyDescent="0.25">
      <c r="A44" t="inlineStr">
        <is>
          <t>$40k-$60k</t>
        </is>
      </c>
      <c r="C44" s="4">
        <v>1.23567E-2</v>
      </c>
      <c r="D44" s="4"/>
      <c r="E44" s="7">
        <v>1024.098</v>
      </c>
      <c r="G44" s="7">
        <v>926.31129999999996</v>
      </c>
      <c r="H44" s="4">
        <f>G44/E44-1</f>
        <v>-9.5485685940212783E-2</v>
      </c>
      <c r="I44" s="4"/>
      <c r="J44" s="7">
        <v>883.77250000000004</v>
      </c>
      <c r="K44" s="4">
        <f t="shared" si="14"/>
        <v>-0.13702350751588221</v>
      </c>
      <c r="L44" s="7">
        <f t="shared" si="15"/>
        <v>-140.32549999999992</v>
      </c>
      <c r="M44" t="inlineStr">
        <is>
          <t>[-206,-91]</t>
        </is>
      </c>
      <c r="N44">
        <f>(J44-E44)/60</f>
        <v>-2.3387583333333319</v>
      </c>
    </row>
    <row r="45" spans="1:14" ht="12" customHeight="1" x14ac:dyDescent="0.25">
      <c r="A45" t="inlineStr">
        <is>
          <t>$60k-$100k</t>
        </is>
      </c>
      <c r="C45" s="4">
        <v>2.5221000000000002E-3</v>
      </c>
      <c r="D45" s="4"/>
      <c r="E45" s="7">
        <v>1475.3240000000001</v>
      </c>
      <c r="G45" s="7">
        <v>1234.9190000000001</v>
      </c>
      <c r="H45" s="4">
        <f>G45/E45-1</f>
        <v>-0.16295064677318338</v>
      </c>
      <c r="I45" s="4"/>
      <c r="J45" s="7">
        <v>1152.4929999999999</v>
      </c>
      <c r="K45" s="4">
        <f t="shared" si="14"/>
        <v>-0.21882040826286298</v>
      </c>
      <c r="L45" s="7">
        <f t="shared" si="15"/>
        <v>-322.83100000000013</v>
      </c>
      <c r="M45" t="inlineStr">
        <is>
          <t>[-399,-257]</t>
        </is>
      </c>
      <c r="N45">
        <f>(J45-E45)/60</f>
        <v>-5.3805166666666686</v>
      </c>
    </row>
    <row r="46" spans="1:14" ht="12" customHeight="1" x14ac:dyDescent="0.25">
      <c r="A46" t="inlineStr">
        <is>
          <t>over $100k</t>
        </is>
      </c>
      <c r="C46" s="8">
        <v>9.1299999999999997E-5</v>
      </c>
      <c r="D46" s="13"/>
      <c r="E46" s="7">
        <v>1475.1110000000001</v>
      </c>
      <c r="G46" s="7">
        <v>1224.625</v>
      </c>
      <c r="H46" s="4">
        <f>G46/E46-1</f>
        <v>-0.16980823815970469</v>
      </c>
      <c r="I46" s="4"/>
      <c r="J46" s="7">
        <v>1142.731</v>
      </c>
      <c r="K46" s="4">
        <f t="shared" si="14"/>
        <v>-0.22532541618901902</v>
      </c>
      <c r="L46" s="7">
        <f t="shared" si="15"/>
        <v>-332.38000000000011</v>
      </c>
      <c r="M46" t="inlineStr">
        <is>
          <t>[-408,-281]</t>
        </is>
      </c>
      <c r="N46">
        <f>(J46-E46)/60</f>
        <v>-5.5396666666666681</v>
      </c>
    </row>
    <row r="52" spans="5:14" ht="15" customHeight="1" x14ac:dyDescent="0.25">
      <c r="K52" s="5"/>
    </row>
    <row r="53" spans="5:14" ht="15" customHeight="1" x14ac:dyDescent="0.25">
      <c r="K53" s="5"/>
    </row>
    <row r="54" spans="5:14" ht="15" customHeight="1" x14ac:dyDescent="0.25">
      <c r="K54" s="5"/>
    </row>
    <row r="55" spans="5:14" ht="15" customHeight="1" x14ac:dyDescent="0.25">
      <c r="K55" s="5"/>
    </row>
    <row r="56" spans="5:14" ht="15" hidden="1" customHeight="1" x14ac:dyDescent="0.25">
      <c r="N56" t="inlineStr">
        <is>
          <t>HIDE</t>
        </is>
      </c>
    </row>
    <row r="57" spans="5:14" ht="15" customHeight="1" x14ac:dyDescent="0.25">
      <c r="E57" s="5"/>
      <c r="F57" s="5"/>
      <c r="K57" s="5"/>
      <c r="L57" s="5"/>
    </row>
    <row r="58" spans="5:14" ht="15" customHeight="1" x14ac:dyDescent="0.25">
      <c r="K58" s="5"/>
    </row>
    <row r="60" spans="5:14" ht="15" customHeight="1" x14ac:dyDescent="0.25">
      <c r="K60" s="5"/>
    </row>
    <row r="61" spans="5:14" ht="15" customHeight="1" x14ac:dyDescent="0.25">
      <c r="K61" s="5"/>
    </row>
    <row r="62" spans="5:14" ht="15" customHeight="1" x14ac:dyDescent="0.25">
      <c r="K62" s="5"/>
    </row>
    <row r="63" spans="5:14" ht="15" customHeight="1" x14ac:dyDescent="0.25">
      <c r="K63" s="5"/>
    </row>
    <row r="64" spans="5:14" ht="15" hidden="1" customHeight="1" x14ac:dyDescent="0.25">
      <c r="N64" t="inlineStr">
        <is>
          <t>HIDE</t>
        </is>
      </c>
    </row>
    <row r="65" spans="5:12" ht="15" customHeight="1" x14ac:dyDescent="0.25">
      <c r="E65" s="5"/>
      <c r="F65" s="5"/>
      <c r="K65" s="5"/>
      <c r="L65" s="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1"/>
  <sheetViews>
    <sheetView topLeftCell="A2" workbookViewId="0">
      <selection activeCell="A5" sqref="A5"/>
    </sheetView>
  </sheetViews>
  <sheetFormatPr defaultRowHeight="15" x14ac:dyDescent="0.25"/>
  <cols>
    <col min="8" max="9" width="9.140625" style="20"/>
    <col min="11" max="12" width="9.140625" style="4"/>
    <col min="13" max="13" width="9.140625" style="7"/>
  </cols>
  <sheetData>
    <row r="1" spans="2:15" x14ac:dyDescent="0.25">
      <c r="C1" t="inlineStr">
        <is>
          <t>IBP</t>
        </is>
      </c>
      <c r="D1" t="inlineStr">
        <is>
          <t>IBP-avg</t>
        </is>
      </c>
      <c r="E1" t="inlineStr">
        <is>
          <t>Flat</t>
        </is>
      </c>
      <c r="G1" t="inlineStr">
        <is>
          <t>dCSe0</t>
        </is>
      </c>
      <c r="H1" s="20" t="inlineStr">
        <is>
          <t>A</t>
        </is>
      </c>
      <c r="I1" s="20" t="inlineStr">
        <is>
          <t>newQ</t>
        </is>
      </c>
      <c r="J1" t="inlineStr">
        <is>
          <t>appxdSC</t>
        </is>
      </c>
      <c r="K1" s="4" t="inlineStr">
        <is>
          <t>pctgdiff</t>
        </is>
      </c>
      <c r="M1" s="7" t="inlineStr">
        <is>
          <t>dCSann0</t>
        </is>
      </c>
      <c r="N1" t="inlineStr">
        <is>
          <t>dCSann02</t>
        </is>
      </c>
      <c r="O1" t="inlineStr">
        <is>
          <t>elas</t>
        </is>
      </c>
    </row>
    <row r="2" spans="2:15" x14ac:dyDescent="0.25">
      <c r="B2">
        <v>1</v>
      </c>
      <c r="C2" s="2">
        <v>0.1143</v>
      </c>
      <c r="D2" s="2">
        <f>AVERAGE($C$2:C2)</f>
        <v>0.1143</v>
      </c>
      <c r="E2" s="2">
        <v>0.16427030000000001</v>
      </c>
      <c r="G2" s="1">
        <f>(D2-E2)*B2</f>
        <v>-4.9970300000000009E-2</v>
      </c>
      <c r="H2" s="20">
        <f>B2/(D2^$O$2)</f>
        <v>0.6480510909778503</v>
      </c>
      <c r="I2" s="20">
        <f>H2*E2^$O$2</f>
        <v>0.9300310240455627</v>
      </c>
      <c r="J2" s="2">
        <f>(D2-E2)*(B2+I2)/2</f>
        <v>-4.8222114640432003E-2</v>
      </c>
      <c r="K2" s="4">
        <f>J2/G2-1</f>
        <v>-3.4984487977218648E-2</v>
      </c>
      <c r="M2" s="1">
        <f>G2*365*15/100</f>
        <v>-2.7358739250000004</v>
      </c>
      <c r="N2" s="1">
        <f>J2*365*15/100</f>
        <v>-2.6401607765636523</v>
      </c>
      <c r="O2">
        <v>-0.2</v>
      </c>
    </row>
    <row r="3" spans="2:15" x14ac:dyDescent="0.25">
      <c r="B3">
        <f>B2+1</f>
        <v>2</v>
      </c>
      <c r="C3" s="2">
        <v>0.1143</v>
      </c>
      <c r="D3" s="2">
        <f>AVERAGE($C$2:C3)</f>
        <v>0.1143</v>
      </c>
      <c r="E3" s="2">
        <v>0.16427030000000001</v>
      </c>
      <c r="G3" s="1">
        <f t="shared" ref="G3:G66" si="0">(D3-E3)*B3</f>
        <v>-9.9940600000000018E-2</v>
      </c>
      <c r="H3" s="20">
        <f t="shared" ref="H3:H66" si="1">B3/(D3^$O$2)</f>
        <v>1.2961021819557006</v>
      </c>
      <c r="I3" s="20">
        <f t="shared" ref="I3:I66" si="2">H3*E3^$O$2</f>
        <v>1.8600620480911254</v>
      </c>
      <c r="J3" s="2">
        <f t="shared" ref="J3:J66" si="3">(D3-E3)*(B3+I3)/2</f>
        <v>-9.6444229280864005E-2</v>
      </c>
      <c r="K3" s="4">
        <f t="shared" ref="K3:K66" si="4">J3/G3-1</f>
        <v>-3.4984487977218648E-2</v>
      </c>
      <c r="M3" s="1">
        <f t="shared" ref="M3:M66" si="5">G3*365*15/100</f>
        <v>-5.4717478500000007</v>
      </c>
      <c r="N3" s="1">
        <f t="shared" ref="N3:N66" si="6">J3*365*15/100</f>
        <v>-5.2803215531273047</v>
      </c>
    </row>
    <row r="4" spans="2:15" x14ac:dyDescent="0.25">
      <c r="B4">
        <f t="shared" ref="B4:B67" si="7">B3+1</f>
        <v>3</v>
      </c>
      <c r="C4" s="2">
        <v>0.1143</v>
      </c>
      <c r="D4" s="2">
        <f>AVERAGE($C$2:C4)</f>
        <v>0.1143</v>
      </c>
      <c r="E4" s="2">
        <v>0.16427030000000001</v>
      </c>
      <c r="G4" s="1">
        <f t="shared" si="0"/>
        <v>-0.14991090000000001</v>
      </c>
      <c r="H4" s="20">
        <f t="shared" si="1"/>
        <v>1.9441532729335507</v>
      </c>
      <c r="I4" s="20">
        <f t="shared" si="2"/>
        <v>2.7900930721366879</v>
      </c>
      <c r="J4" s="2">
        <f t="shared" si="3"/>
        <v>-0.14466634392129601</v>
      </c>
      <c r="K4" s="4">
        <f t="shared" si="4"/>
        <v>-3.4984487977218426E-2</v>
      </c>
      <c r="M4" s="1">
        <f t="shared" si="5"/>
        <v>-8.2076217750000016</v>
      </c>
      <c r="N4" s="1">
        <f t="shared" si="6"/>
        <v>-7.920482329690957</v>
      </c>
    </row>
    <row r="5" spans="2:15" x14ac:dyDescent="0.25">
      <c r="B5">
        <f t="shared" si="7"/>
        <v>4</v>
      </c>
      <c r="C5" s="2">
        <v>0.1143</v>
      </c>
      <c r="D5" s="2">
        <f>AVERAGE($C$2:C5)</f>
        <v>0.1143</v>
      </c>
      <c r="E5" s="2">
        <v>0.16427030000000001</v>
      </c>
      <c r="G5" s="1">
        <f t="shared" si="0"/>
        <v>-0.19988120000000004</v>
      </c>
      <c r="H5" s="20">
        <f t="shared" si="1"/>
        <v>2.5922043639114012</v>
      </c>
      <c r="I5" s="20">
        <f t="shared" si="2"/>
        <v>3.7201240961822508</v>
      </c>
      <c r="J5" s="2">
        <f t="shared" si="3"/>
        <v>-0.19288845856172801</v>
      </c>
      <c r="K5" s="4">
        <f t="shared" si="4"/>
        <v>-3.4984487977218648E-2</v>
      </c>
      <c r="M5" s="1">
        <f t="shared" si="5"/>
        <v>-10.943495700000001</v>
      </c>
      <c r="N5" s="1">
        <f t="shared" si="6"/>
        <v>-10.560643106254609</v>
      </c>
    </row>
    <row r="6" spans="2:15" x14ac:dyDescent="0.25">
      <c r="B6">
        <f t="shared" si="7"/>
        <v>5</v>
      </c>
      <c r="C6" s="2">
        <v>0.1143</v>
      </c>
      <c r="D6" s="2">
        <f>AVERAGE($C$2:C6)</f>
        <v>0.1143</v>
      </c>
      <c r="E6" s="2">
        <v>0.16427030000000001</v>
      </c>
      <c r="G6" s="1">
        <f t="shared" si="0"/>
        <v>-0.24985150000000006</v>
      </c>
      <c r="H6" s="20">
        <f t="shared" si="1"/>
        <v>3.2402554548892515</v>
      </c>
      <c r="I6" s="20">
        <f t="shared" si="2"/>
        <v>4.6501551202278142</v>
      </c>
      <c r="J6" s="2">
        <f t="shared" si="3"/>
        <v>-0.24111057320216003</v>
      </c>
      <c r="K6" s="4">
        <f t="shared" si="4"/>
        <v>-3.4984487977218537E-2</v>
      </c>
      <c r="M6" s="1">
        <f t="shared" si="5"/>
        <v>-13.679369625000003</v>
      </c>
      <c r="N6" s="1">
        <f t="shared" si="6"/>
        <v>-13.200803882818262</v>
      </c>
    </row>
    <row r="7" spans="2:15" x14ac:dyDescent="0.25">
      <c r="B7">
        <f t="shared" si="7"/>
        <v>6</v>
      </c>
      <c r="C7" s="2">
        <v>0.1143</v>
      </c>
      <c r="D7" s="2">
        <f>AVERAGE($C$2:C7)</f>
        <v>0.1143</v>
      </c>
      <c r="E7" s="2">
        <v>0.16427030000000001</v>
      </c>
      <c r="G7" s="1">
        <f t="shared" si="0"/>
        <v>-0.29982180000000003</v>
      </c>
      <c r="H7" s="20">
        <f t="shared" si="1"/>
        <v>3.8883065458671013</v>
      </c>
      <c r="I7" s="20">
        <f t="shared" si="2"/>
        <v>5.5801861442733758</v>
      </c>
      <c r="J7" s="2">
        <f t="shared" si="3"/>
        <v>-0.28933268784259203</v>
      </c>
      <c r="K7" s="4">
        <f t="shared" si="4"/>
        <v>-3.4984487977218426E-2</v>
      </c>
      <c r="M7" s="1">
        <f t="shared" si="5"/>
        <v>-16.415243550000003</v>
      </c>
      <c r="N7" s="1">
        <f t="shared" si="6"/>
        <v>-15.840964659381914</v>
      </c>
    </row>
    <row r="8" spans="2:15" x14ac:dyDescent="0.25">
      <c r="B8">
        <f t="shared" si="7"/>
        <v>7</v>
      </c>
      <c r="C8" s="2">
        <v>0.1143</v>
      </c>
      <c r="D8" s="2">
        <f>AVERAGE($C$2:C8)</f>
        <v>0.11429999999999998</v>
      </c>
      <c r="E8" s="2">
        <v>0.16427030000000001</v>
      </c>
      <c r="G8" s="1">
        <f t="shared" si="0"/>
        <v>-0.34979210000000016</v>
      </c>
      <c r="H8" s="20">
        <f t="shared" si="1"/>
        <v>4.5363576368449507</v>
      </c>
      <c r="I8" s="20">
        <f t="shared" si="2"/>
        <v>6.5102171683189374</v>
      </c>
      <c r="J8" s="2">
        <f t="shared" si="3"/>
        <v>-0.33755480248302405</v>
      </c>
      <c r="K8" s="4">
        <f t="shared" si="4"/>
        <v>-3.4984487977218759E-2</v>
      </c>
      <c r="M8" s="1">
        <f t="shared" si="5"/>
        <v>-19.151117475000007</v>
      </c>
      <c r="N8" s="1">
        <f t="shared" si="6"/>
        <v>-18.481125435945568</v>
      </c>
    </row>
    <row r="9" spans="2:15" x14ac:dyDescent="0.25">
      <c r="B9">
        <f t="shared" si="7"/>
        <v>8</v>
      </c>
      <c r="C9" s="2">
        <v>0.1143</v>
      </c>
      <c r="D9" s="2">
        <f>AVERAGE($C$2:C9)</f>
        <v>0.11429999999999998</v>
      </c>
      <c r="E9" s="2">
        <v>0.16427030000000001</v>
      </c>
      <c r="G9" s="1">
        <f t="shared" si="0"/>
        <v>-0.39976240000000018</v>
      </c>
      <c r="H9" s="20">
        <f t="shared" si="1"/>
        <v>5.1844087278228015</v>
      </c>
      <c r="I9" s="20">
        <f t="shared" si="2"/>
        <v>7.4402481923645007</v>
      </c>
      <c r="J9" s="2">
        <f t="shared" si="3"/>
        <v>-0.38577691712345608</v>
      </c>
      <c r="K9" s="4">
        <f t="shared" si="4"/>
        <v>-3.4984487977218759E-2</v>
      </c>
      <c r="M9" s="1">
        <f t="shared" si="5"/>
        <v>-21.886991400000007</v>
      </c>
      <c r="N9" s="1">
        <f t="shared" si="6"/>
        <v>-21.121286212509222</v>
      </c>
    </row>
    <row r="10" spans="2:15" x14ac:dyDescent="0.25">
      <c r="B10">
        <f t="shared" si="7"/>
        <v>9</v>
      </c>
      <c r="C10" s="2">
        <v>0.1143</v>
      </c>
      <c r="D10" s="2">
        <f>AVERAGE($C$2:C10)</f>
        <v>0.1143</v>
      </c>
      <c r="E10" s="2">
        <v>0.16427030000000001</v>
      </c>
      <c r="G10" s="1">
        <f t="shared" si="0"/>
        <v>-0.4497327000000001</v>
      </c>
      <c r="H10" s="20">
        <f t="shared" si="1"/>
        <v>5.8324598188006522</v>
      </c>
      <c r="I10" s="20">
        <f t="shared" si="2"/>
        <v>8.370279216410065</v>
      </c>
      <c r="J10" s="2">
        <f t="shared" si="3"/>
        <v>-0.43399903176388799</v>
      </c>
      <c r="K10" s="4">
        <f t="shared" si="4"/>
        <v>-3.4984487977218648E-2</v>
      </c>
      <c r="M10" s="1">
        <f t="shared" si="5"/>
        <v>-24.622865325000003</v>
      </c>
      <c r="N10" s="1">
        <f t="shared" si="6"/>
        <v>-23.761446989072866</v>
      </c>
    </row>
    <row r="11" spans="2:15" x14ac:dyDescent="0.25">
      <c r="B11">
        <f t="shared" si="7"/>
        <v>10</v>
      </c>
      <c r="C11" s="2">
        <v>0.1143</v>
      </c>
      <c r="D11" s="2">
        <f>AVERAGE($C$2:C11)</f>
        <v>0.1143</v>
      </c>
      <c r="E11" s="2">
        <v>0.16427030000000001</v>
      </c>
      <c r="G11" s="1">
        <f t="shared" si="0"/>
        <v>-0.49970300000000012</v>
      </c>
      <c r="H11" s="20">
        <f t="shared" si="1"/>
        <v>6.480510909778503</v>
      </c>
      <c r="I11" s="20">
        <f t="shared" si="2"/>
        <v>9.3003102404556284</v>
      </c>
      <c r="J11" s="2">
        <f t="shared" si="3"/>
        <v>-0.48222114640432007</v>
      </c>
      <c r="K11" s="4">
        <f t="shared" si="4"/>
        <v>-3.4984487977218537E-2</v>
      </c>
      <c r="M11" s="1">
        <f t="shared" si="5"/>
        <v>-27.358739250000006</v>
      </c>
      <c r="N11" s="1">
        <f t="shared" si="6"/>
        <v>-26.401607765636523</v>
      </c>
    </row>
    <row r="12" spans="2:15" x14ac:dyDescent="0.25">
      <c r="B12">
        <f t="shared" si="7"/>
        <v>11</v>
      </c>
      <c r="C12" s="2">
        <v>0.1143</v>
      </c>
      <c r="D12" s="2">
        <f>AVERAGE($C$2:C12)</f>
        <v>0.11430000000000001</v>
      </c>
      <c r="E12" s="2">
        <v>0.16427030000000001</v>
      </c>
      <c r="G12" s="1">
        <f t="shared" si="0"/>
        <v>-0.54967329999999992</v>
      </c>
      <c r="H12" s="20">
        <f t="shared" si="1"/>
        <v>7.1285620007563528</v>
      </c>
      <c r="I12" s="20">
        <f t="shared" si="2"/>
        <v>10.23034126450119</v>
      </c>
      <c r="J12" s="2">
        <f t="shared" si="3"/>
        <v>-0.53044326104475192</v>
      </c>
      <c r="K12" s="4">
        <f t="shared" si="4"/>
        <v>-3.4984487977218426E-2</v>
      </c>
      <c r="M12" s="1">
        <f t="shared" si="5"/>
        <v>-30.094613174999996</v>
      </c>
      <c r="N12" s="1">
        <f t="shared" si="6"/>
        <v>-29.04176854220017</v>
      </c>
    </row>
    <row r="13" spans="2:15" x14ac:dyDescent="0.25">
      <c r="B13">
        <f t="shared" si="7"/>
        <v>12</v>
      </c>
      <c r="C13" s="2">
        <v>0.1143</v>
      </c>
      <c r="D13" s="2">
        <f>AVERAGE($C$2:C13)</f>
        <v>0.11430000000000001</v>
      </c>
      <c r="E13" s="2">
        <v>0.16427030000000001</v>
      </c>
      <c r="G13" s="1">
        <f t="shared" si="0"/>
        <v>-0.59964359999999994</v>
      </c>
      <c r="H13" s="20">
        <f t="shared" si="1"/>
        <v>7.7766130917342027</v>
      </c>
      <c r="I13" s="20">
        <f t="shared" si="2"/>
        <v>11.160372288546752</v>
      </c>
      <c r="J13" s="2">
        <f t="shared" si="3"/>
        <v>-0.57866537568518384</v>
      </c>
      <c r="K13" s="4">
        <f t="shared" si="4"/>
        <v>-3.4984487977218648E-2</v>
      </c>
      <c r="M13" s="1">
        <f t="shared" si="5"/>
        <v>-32.830487099999999</v>
      </c>
      <c r="N13" s="1">
        <f t="shared" si="6"/>
        <v>-31.681929318763814</v>
      </c>
    </row>
    <row r="14" spans="2:15" x14ac:dyDescent="0.25">
      <c r="B14">
        <f t="shared" si="7"/>
        <v>13</v>
      </c>
      <c r="C14" s="2">
        <v>0.1143</v>
      </c>
      <c r="D14" s="2">
        <f>AVERAGE($C$2:C14)</f>
        <v>0.11430000000000001</v>
      </c>
      <c r="E14" s="2">
        <v>0.16427030000000001</v>
      </c>
      <c r="G14" s="1">
        <f t="shared" si="0"/>
        <v>-0.64961389999999997</v>
      </c>
      <c r="H14" s="20">
        <f t="shared" si="1"/>
        <v>8.4246641827120534</v>
      </c>
      <c r="I14" s="20">
        <f t="shared" si="2"/>
        <v>12.090403312592315</v>
      </c>
      <c r="J14" s="2">
        <f t="shared" si="3"/>
        <v>-0.62688749032561586</v>
      </c>
      <c r="K14" s="4">
        <f t="shared" si="4"/>
        <v>-3.4984487977218648E-2</v>
      </c>
      <c r="M14" s="1">
        <f t="shared" si="5"/>
        <v>-35.566361024999999</v>
      </c>
      <c r="N14" s="1">
        <f t="shared" si="6"/>
        <v>-34.322090095327468</v>
      </c>
    </row>
    <row r="15" spans="2:15" x14ac:dyDescent="0.25">
      <c r="B15">
        <f t="shared" si="7"/>
        <v>14</v>
      </c>
      <c r="C15" s="2">
        <v>0.1143</v>
      </c>
      <c r="D15" s="2">
        <f>AVERAGE($C$2:C15)</f>
        <v>0.11430000000000003</v>
      </c>
      <c r="E15" s="2">
        <v>0.16427030000000001</v>
      </c>
      <c r="G15" s="1">
        <f t="shared" si="0"/>
        <v>-0.69958419999999977</v>
      </c>
      <c r="H15" s="20">
        <f t="shared" si="1"/>
        <v>9.0727152736899033</v>
      </c>
      <c r="I15" s="20">
        <f t="shared" si="2"/>
        <v>13.020434336637877</v>
      </c>
      <c r="J15" s="2">
        <f t="shared" si="3"/>
        <v>-0.67510960496604755</v>
      </c>
      <c r="K15" s="4">
        <f t="shared" si="4"/>
        <v>-3.4984487977218759E-2</v>
      </c>
      <c r="M15" s="1">
        <f t="shared" si="5"/>
        <v>-38.302234949999985</v>
      </c>
      <c r="N15" s="1">
        <f t="shared" si="6"/>
        <v>-36.962250871891101</v>
      </c>
    </row>
    <row r="16" spans="2:15" x14ac:dyDescent="0.25">
      <c r="B16">
        <f t="shared" si="7"/>
        <v>15</v>
      </c>
      <c r="C16" s="2">
        <v>0.1143</v>
      </c>
      <c r="D16" s="2">
        <f>AVERAGE($C$2:C16)</f>
        <v>0.11430000000000003</v>
      </c>
      <c r="E16" s="2">
        <v>0.16427030000000001</v>
      </c>
      <c r="G16" s="1">
        <f t="shared" si="0"/>
        <v>-0.74955449999999968</v>
      </c>
      <c r="H16" s="20">
        <f t="shared" si="1"/>
        <v>9.7207663646677531</v>
      </c>
      <c r="I16" s="20">
        <f t="shared" si="2"/>
        <v>13.95046536068344</v>
      </c>
      <c r="J16" s="2">
        <f t="shared" si="3"/>
        <v>-0.72333171960647957</v>
      </c>
      <c r="K16" s="4">
        <f t="shared" si="4"/>
        <v>-3.4984487977218648E-2</v>
      </c>
      <c r="M16" s="1">
        <f t="shared" si="5"/>
        <v>-41.038108874999992</v>
      </c>
      <c r="N16" s="1">
        <f t="shared" si="6"/>
        <v>-39.602411648454755</v>
      </c>
    </row>
    <row r="17" spans="2:14" x14ac:dyDescent="0.25">
      <c r="B17">
        <f t="shared" si="7"/>
        <v>16</v>
      </c>
      <c r="C17" s="2">
        <v>0.1143</v>
      </c>
      <c r="D17" s="2">
        <f>AVERAGE($C$2:C17)</f>
        <v>0.11430000000000003</v>
      </c>
      <c r="E17" s="2">
        <v>0.16427030000000001</v>
      </c>
      <c r="G17" s="1">
        <f t="shared" si="0"/>
        <v>-0.7995247999999997</v>
      </c>
      <c r="H17" s="20">
        <f t="shared" si="1"/>
        <v>10.368817455645605</v>
      </c>
      <c r="I17" s="20">
        <f t="shared" si="2"/>
        <v>14.880496384729003</v>
      </c>
      <c r="J17" s="2">
        <f t="shared" si="3"/>
        <v>-0.7715538342469116</v>
      </c>
      <c r="K17" s="4">
        <f t="shared" si="4"/>
        <v>-3.4984487977218648E-2</v>
      </c>
      <c r="M17" s="1">
        <f t="shared" si="5"/>
        <v>-43.773982799999985</v>
      </c>
      <c r="N17" s="1">
        <f t="shared" si="6"/>
        <v>-42.242572425018409</v>
      </c>
    </row>
    <row r="18" spans="2:14" x14ac:dyDescent="0.25">
      <c r="B18">
        <f t="shared" si="7"/>
        <v>17</v>
      </c>
      <c r="C18" s="2">
        <v>0.1143</v>
      </c>
      <c r="D18" s="2">
        <f>AVERAGE($C$2:C18)</f>
        <v>0.11430000000000003</v>
      </c>
      <c r="E18" s="2">
        <v>0.16427030000000001</v>
      </c>
      <c r="G18" s="1">
        <f t="shared" si="0"/>
        <v>-0.84949509999999973</v>
      </c>
      <c r="H18" s="20">
        <f t="shared" si="1"/>
        <v>11.016868546623455</v>
      </c>
      <c r="I18" s="20">
        <f t="shared" si="2"/>
        <v>15.810527408774567</v>
      </c>
      <c r="J18" s="2">
        <f t="shared" si="3"/>
        <v>-0.81977594888734362</v>
      </c>
      <c r="K18" s="4">
        <f t="shared" si="4"/>
        <v>-3.4984487977218648E-2</v>
      </c>
      <c r="M18" s="1">
        <f t="shared" si="5"/>
        <v>-46.509856724999992</v>
      </c>
      <c r="N18" s="1">
        <f t="shared" si="6"/>
        <v>-44.88273320158207</v>
      </c>
    </row>
    <row r="19" spans="2:14" x14ac:dyDescent="0.25">
      <c r="B19">
        <f t="shared" si="7"/>
        <v>18</v>
      </c>
      <c r="C19" s="2">
        <v>0.1143</v>
      </c>
      <c r="D19" s="2">
        <f>AVERAGE($C$2:C19)</f>
        <v>0.11430000000000001</v>
      </c>
      <c r="E19" s="2">
        <v>0.16427030000000001</v>
      </c>
      <c r="G19" s="1">
        <f t="shared" si="0"/>
        <v>-0.89946539999999997</v>
      </c>
      <c r="H19" s="20">
        <f t="shared" si="1"/>
        <v>11.664919637601304</v>
      </c>
      <c r="I19" s="20">
        <f t="shared" si="2"/>
        <v>16.74055843282013</v>
      </c>
      <c r="J19" s="2">
        <f t="shared" si="3"/>
        <v>-0.86799806352777575</v>
      </c>
      <c r="K19" s="4">
        <f t="shared" si="4"/>
        <v>-3.4984487977218759E-2</v>
      </c>
      <c r="M19" s="1">
        <f t="shared" si="5"/>
        <v>-49.245730649999999</v>
      </c>
      <c r="N19" s="1">
        <f t="shared" si="6"/>
        <v>-47.522893978145724</v>
      </c>
    </row>
    <row r="20" spans="2:14" x14ac:dyDescent="0.25">
      <c r="B20">
        <f t="shared" si="7"/>
        <v>19</v>
      </c>
      <c r="C20" s="2">
        <v>0.1143</v>
      </c>
      <c r="D20" s="2">
        <f>AVERAGE($C$2:C20)</f>
        <v>0.11430000000000003</v>
      </c>
      <c r="E20" s="2">
        <v>0.16427030000000001</v>
      </c>
      <c r="G20" s="1">
        <f t="shared" si="0"/>
        <v>-0.94943569999999966</v>
      </c>
      <c r="H20" s="20">
        <f t="shared" si="1"/>
        <v>12.312970728579154</v>
      </c>
      <c r="I20" s="20">
        <f t="shared" si="2"/>
        <v>17.670589456865692</v>
      </c>
      <c r="J20" s="2">
        <f t="shared" si="3"/>
        <v>-0.91622017816820744</v>
      </c>
      <c r="K20" s="4">
        <f t="shared" si="4"/>
        <v>-3.4984487977218759E-2</v>
      </c>
      <c r="M20" s="1">
        <f t="shared" si="5"/>
        <v>-51.981604574999977</v>
      </c>
      <c r="N20" s="1">
        <f t="shared" si="6"/>
        <v>-50.163054754709357</v>
      </c>
    </row>
    <row r="21" spans="2:14" x14ac:dyDescent="0.25">
      <c r="B21">
        <f t="shared" si="7"/>
        <v>20</v>
      </c>
      <c r="C21" s="2">
        <v>0.1143</v>
      </c>
      <c r="D21" s="2">
        <f>AVERAGE($C$2:C21)</f>
        <v>0.11430000000000003</v>
      </c>
      <c r="E21" s="2">
        <v>0.16427030000000001</v>
      </c>
      <c r="G21" s="1">
        <f t="shared" si="0"/>
        <v>-0.99940599999999957</v>
      </c>
      <c r="H21" s="20">
        <f t="shared" si="1"/>
        <v>12.961021819557006</v>
      </c>
      <c r="I21" s="20">
        <f t="shared" si="2"/>
        <v>18.600620480911257</v>
      </c>
      <c r="J21" s="2">
        <f t="shared" si="3"/>
        <v>-0.96444229280863958</v>
      </c>
      <c r="K21" s="4">
        <f t="shared" si="4"/>
        <v>-3.4984487977218426E-2</v>
      </c>
      <c r="M21" s="1">
        <f t="shared" si="5"/>
        <v>-54.71747849999997</v>
      </c>
      <c r="N21" s="1">
        <f t="shared" si="6"/>
        <v>-52.803215531273018</v>
      </c>
    </row>
    <row r="22" spans="2:14" x14ac:dyDescent="0.25">
      <c r="B22">
        <f t="shared" si="7"/>
        <v>21</v>
      </c>
      <c r="C22" s="2">
        <v>0.1143</v>
      </c>
      <c r="D22" s="2">
        <f>AVERAGE($C$2:C22)</f>
        <v>0.11430000000000003</v>
      </c>
      <c r="E22" s="2">
        <v>0.16427030000000001</v>
      </c>
      <c r="G22" s="1">
        <f t="shared" si="0"/>
        <v>-1.0493762999999996</v>
      </c>
      <c r="H22" s="20">
        <f t="shared" si="1"/>
        <v>13.609072910534856</v>
      </c>
      <c r="I22" s="20">
        <f t="shared" si="2"/>
        <v>19.530651504956818</v>
      </c>
      <c r="J22" s="2">
        <f t="shared" si="3"/>
        <v>-1.0126644074490716</v>
      </c>
      <c r="K22" s="4">
        <f t="shared" si="4"/>
        <v>-3.4984487977218426E-2</v>
      </c>
      <c r="M22" s="1">
        <f t="shared" si="5"/>
        <v>-57.453352424999977</v>
      </c>
      <c r="N22" s="1">
        <f t="shared" si="6"/>
        <v>-55.443376307836672</v>
      </c>
    </row>
    <row r="23" spans="2:14" x14ac:dyDescent="0.25">
      <c r="B23">
        <f t="shared" si="7"/>
        <v>22</v>
      </c>
      <c r="C23" s="2">
        <v>0.1143</v>
      </c>
      <c r="D23" s="2">
        <f>AVERAGE($C$2:C23)</f>
        <v>0.11430000000000003</v>
      </c>
      <c r="E23" s="2">
        <v>0.16427030000000001</v>
      </c>
      <c r="G23" s="1">
        <f t="shared" si="0"/>
        <v>-1.0993465999999996</v>
      </c>
      <c r="H23" s="20">
        <f t="shared" si="1"/>
        <v>14.257124001512706</v>
      </c>
      <c r="I23" s="20">
        <f t="shared" si="2"/>
        <v>20.46068252900238</v>
      </c>
      <c r="J23" s="2">
        <f t="shared" si="3"/>
        <v>-1.0608865220895034</v>
      </c>
      <c r="K23" s="4">
        <f t="shared" si="4"/>
        <v>-3.4984487977218648E-2</v>
      </c>
      <c r="M23" s="1">
        <f t="shared" si="5"/>
        <v>-60.189226349999984</v>
      </c>
      <c r="N23" s="1">
        <f t="shared" si="6"/>
        <v>-58.083537084400312</v>
      </c>
    </row>
    <row r="24" spans="2:14" x14ac:dyDescent="0.25">
      <c r="B24">
        <f t="shared" si="7"/>
        <v>23</v>
      </c>
      <c r="C24" s="2">
        <v>0.1143</v>
      </c>
      <c r="D24" s="2">
        <f>AVERAGE($C$2:C24)</f>
        <v>0.11430000000000003</v>
      </c>
      <c r="E24" s="2">
        <v>0.16427030000000001</v>
      </c>
      <c r="G24" s="1">
        <f t="shared" si="0"/>
        <v>-1.1493168999999996</v>
      </c>
      <c r="H24" s="20">
        <f t="shared" si="1"/>
        <v>14.905175092490555</v>
      </c>
      <c r="I24" s="20">
        <f t="shared" si="2"/>
        <v>21.390713553047942</v>
      </c>
      <c r="J24" s="2">
        <f t="shared" si="3"/>
        <v>-1.1091086367299354</v>
      </c>
      <c r="K24" s="4">
        <f t="shared" si="4"/>
        <v>-3.4984487977218648E-2</v>
      </c>
      <c r="M24" s="1">
        <f t="shared" si="5"/>
        <v>-62.925100274999977</v>
      </c>
      <c r="N24" s="1">
        <f t="shared" si="6"/>
        <v>-60.723697860963966</v>
      </c>
    </row>
    <row r="25" spans="2:14" x14ac:dyDescent="0.25">
      <c r="B25">
        <f t="shared" si="7"/>
        <v>24</v>
      </c>
      <c r="C25" s="2">
        <v>0.1143</v>
      </c>
      <c r="D25" s="2">
        <f>AVERAGE($C$2:C25)</f>
        <v>0.11430000000000003</v>
      </c>
      <c r="E25" s="2">
        <v>0.16427030000000001</v>
      </c>
      <c r="G25" s="1">
        <f t="shared" si="0"/>
        <v>-1.1992871999999997</v>
      </c>
      <c r="H25" s="20">
        <f t="shared" si="1"/>
        <v>15.553226183468405</v>
      </c>
      <c r="I25" s="20">
        <f t="shared" si="2"/>
        <v>22.320744577093503</v>
      </c>
      <c r="J25" s="2">
        <f t="shared" si="3"/>
        <v>-1.1573307513703674</v>
      </c>
      <c r="K25" s="4">
        <f t="shared" si="4"/>
        <v>-3.4984487977218648E-2</v>
      </c>
      <c r="M25" s="1">
        <f t="shared" si="5"/>
        <v>-65.660974199999984</v>
      </c>
      <c r="N25" s="1">
        <f t="shared" si="6"/>
        <v>-63.36385863752762</v>
      </c>
    </row>
    <row r="26" spans="2:14" x14ac:dyDescent="0.25">
      <c r="B26">
        <f t="shared" si="7"/>
        <v>25</v>
      </c>
      <c r="C26" s="2">
        <v>0.1143</v>
      </c>
      <c r="D26" s="2">
        <f>AVERAGE($C$2:C26)</f>
        <v>0.11430000000000003</v>
      </c>
      <c r="E26" s="2">
        <v>0.16427030000000001</v>
      </c>
      <c r="G26" s="1">
        <f t="shared" si="0"/>
        <v>-1.2492574999999995</v>
      </c>
      <c r="H26" s="20">
        <f t="shared" si="1"/>
        <v>16.201277274446255</v>
      </c>
      <c r="I26" s="20">
        <f t="shared" si="2"/>
        <v>23.250775601139065</v>
      </c>
      <c r="J26" s="2">
        <f t="shared" si="3"/>
        <v>-1.2055528660107993</v>
      </c>
      <c r="K26" s="4">
        <f t="shared" si="4"/>
        <v>-3.4984487977218648E-2</v>
      </c>
      <c r="M26" s="1">
        <f t="shared" si="5"/>
        <v>-68.396848124999963</v>
      </c>
      <c r="N26" s="1">
        <f t="shared" si="6"/>
        <v>-66.00401941409126</v>
      </c>
    </row>
    <row r="27" spans="2:14" x14ac:dyDescent="0.25">
      <c r="B27">
        <f t="shared" si="7"/>
        <v>26</v>
      </c>
      <c r="C27" s="2">
        <v>0.1143</v>
      </c>
      <c r="D27" s="2">
        <f>AVERAGE($C$2:C27)</f>
        <v>0.11430000000000004</v>
      </c>
      <c r="E27" s="2">
        <v>0.16427030000000001</v>
      </c>
      <c r="G27" s="1">
        <f t="shared" si="0"/>
        <v>-1.2992277999999993</v>
      </c>
      <c r="H27" s="20">
        <f t="shared" si="1"/>
        <v>16.849328365424107</v>
      </c>
      <c r="I27" s="20">
        <f t="shared" si="2"/>
        <v>24.18080662518463</v>
      </c>
      <c r="J27" s="2">
        <f t="shared" si="3"/>
        <v>-1.2537749806512308</v>
      </c>
      <c r="K27" s="4">
        <f t="shared" si="4"/>
        <v>-3.498448797721887E-2</v>
      </c>
      <c r="M27" s="1">
        <f t="shared" si="5"/>
        <v>-71.13272204999997</v>
      </c>
      <c r="N27" s="1">
        <f t="shared" si="6"/>
        <v>-68.644180190654893</v>
      </c>
    </row>
    <row r="28" spans="2:14" x14ac:dyDescent="0.25">
      <c r="B28">
        <f t="shared" si="7"/>
        <v>27</v>
      </c>
      <c r="C28" s="2">
        <v>0.1143</v>
      </c>
      <c r="D28" s="2">
        <f>AVERAGE($C$2:C28)</f>
        <v>0.11430000000000004</v>
      </c>
      <c r="E28" s="2">
        <v>0.16427030000000001</v>
      </c>
      <c r="G28" s="1">
        <f t="shared" si="0"/>
        <v>-1.3491980999999991</v>
      </c>
      <c r="H28" s="20">
        <f t="shared" si="1"/>
        <v>17.497379456401958</v>
      </c>
      <c r="I28" s="20">
        <f t="shared" si="2"/>
        <v>25.110837649230195</v>
      </c>
      <c r="J28" s="2">
        <f t="shared" si="3"/>
        <v>-1.3019970952916629</v>
      </c>
      <c r="K28" s="4">
        <f t="shared" si="4"/>
        <v>-3.4984487977218648E-2</v>
      </c>
      <c r="M28" s="1">
        <f t="shared" si="5"/>
        <v>-73.868595974999948</v>
      </c>
      <c r="N28" s="1">
        <f t="shared" si="6"/>
        <v>-71.28434096721854</v>
      </c>
    </row>
    <row r="29" spans="2:14" x14ac:dyDescent="0.25">
      <c r="B29">
        <f t="shared" si="7"/>
        <v>28</v>
      </c>
      <c r="C29" s="2">
        <v>0.1143</v>
      </c>
      <c r="D29" s="2">
        <f>AVERAGE($C$2:C29)</f>
        <v>0.11430000000000004</v>
      </c>
      <c r="E29" s="2">
        <v>0.16427030000000001</v>
      </c>
      <c r="G29" s="1">
        <f t="shared" si="0"/>
        <v>-1.3991683999999991</v>
      </c>
      <c r="H29" s="20">
        <f t="shared" si="1"/>
        <v>18.145430547379807</v>
      </c>
      <c r="I29" s="20">
        <f t="shared" si="2"/>
        <v>26.040868673275753</v>
      </c>
      <c r="J29" s="2">
        <f t="shared" si="3"/>
        <v>-1.3502192099320949</v>
      </c>
      <c r="K29" s="4">
        <f t="shared" si="4"/>
        <v>-3.4984487977218648E-2</v>
      </c>
      <c r="M29" s="1">
        <f t="shared" si="5"/>
        <v>-76.604469899999955</v>
      </c>
      <c r="N29" s="1">
        <f t="shared" si="6"/>
        <v>-73.924501743782187</v>
      </c>
    </row>
    <row r="30" spans="2:14" x14ac:dyDescent="0.25">
      <c r="B30">
        <f t="shared" si="7"/>
        <v>29</v>
      </c>
      <c r="C30" s="2">
        <v>0.1143</v>
      </c>
      <c r="D30" s="2">
        <f>AVERAGE($C$2:C30)</f>
        <v>0.11430000000000004</v>
      </c>
      <c r="E30" s="2">
        <v>0.16427030000000001</v>
      </c>
      <c r="G30" s="1">
        <f t="shared" si="0"/>
        <v>-1.4491386999999991</v>
      </c>
      <c r="H30" s="20">
        <f t="shared" si="1"/>
        <v>18.793481638357658</v>
      </c>
      <c r="I30" s="20">
        <f t="shared" si="2"/>
        <v>26.970899697321318</v>
      </c>
      <c r="J30" s="2">
        <f t="shared" si="3"/>
        <v>-1.3984413245725267</v>
      </c>
      <c r="K30" s="4">
        <f t="shared" si="4"/>
        <v>-3.4984487977218759E-2</v>
      </c>
      <c r="M30" s="1">
        <f t="shared" si="5"/>
        <v>-79.340343824999948</v>
      </c>
      <c r="N30" s="1">
        <f t="shared" si="6"/>
        <v>-76.564662520345834</v>
      </c>
    </row>
    <row r="31" spans="2:14" x14ac:dyDescent="0.25">
      <c r="B31">
        <f t="shared" si="7"/>
        <v>30</v>
      </c>
      <c r="C31" s="2">
        <v>0.1143</v>
      </c>
      <c r="D31" s="2">
        <f>AVERAGE($C$2:C31)</f>
        <v>0.11430000000000004</v>
      </c>
      <c r="E31" s="2">
        <v>0.16427030000000001</v>
      </c>
      <c r="G31" s="1">
        <f t="shared" si="0"/>
        <v>-1.4991089999999989</v>
      </c>
      <c r="H31" s="20">
        <f t="shared" si="1"/>
        <v>19.441532729335506</v>
      </c>
      <c r="I31" s="20">
        <f t="shared" si="2"/>
        <v>27.90093072136688</v>
      </c>
      <c r="J31" s="2">
        <f t="shared" si="3"/>
        <v>-1.4466634392129587</v>
      </c>
      <c r="K31" s="4">
        <f t="shared" si="4"/>
        <v>-3.4984487977218648E-2</v>
      </c>
      <c r="M31" s="1">
        <f t="shared" si="5"/>
        <v>-82.076217749999941</v>
      </c>
      <c r="N31" s="1">
        <f t="shared" si="6"/>
        <v>-79.204823296909495</v>
      </c>
    </row>
    <row r="32" spans="2:14" x14ac:dyDescent="0.25">
      <c r="B32">
        <f t="shared" si="7"/>
        <v>31</v>
      </c>
      <c r="C32" s="2">
        <v>0.1143</v>
      </c>
      <c r="D32" s="2">
        <f>AVERAGE($C$2:C32)</f>
        <v>0.11430000000000004</v>
      </c>
      <c r="E32" s="2">
        <v>0.16427030000000001</v>
      </c>
      <c r="G32" s="1">
        <f t="shared" si="0"/>
        <v>-1.5490792999999989</v>
      </c>
      <c r="H32" s="20">
        <f t="shared" si="1"/>
        <v>20.089583820313358</v>
      </c>
      <c r="I32" s="20">
        <f t="shared" si="2"/>
        <v>28.830961745412445</v>
      </c>
      <c r="J32" s="2">
        <f t="shared" si="3"/>
        <v>-1.4948855538533907</v>
      </c>
      <c r="K32" s="4">
        <f t="shared" si="4"/>
        <v>-3.4984487977218648E-2</v>
      </c>
      <c r="M32" s="1">
        <f t="shared" si="5"/>
        <v>-84.812091674999934</v>
      </c>
      <c r="N32" s="1">
        <f t="shared" si="6"/>
        <v>-81.844984073473128</v>
      </c>
    </row>
    <row r="33" spans="2:14" x14ac:dyDescent="0.25">
      <c r="B33">
        <f t="shared" si="7"/>
        <v>32</v>
      </c>
      <c r="C33" s="2">
        <v>0.1143</v>
      </c>
      <c r="D33" s="2">
        <f>AVERAGE($C$2:C33)</f>
        <v>0.11430000000000004</v>
      </c>
      <c r="E33" s="2">
        <v>0.16427030000000001</v>
      </c>
      <c r="G33" s="1">
        <f t="shared" si="0"/>
        <v>-1.599049599999999</v>
      </c>
      <c r="H33" s="20">
        <f t="shared" si="1"/>
        <v>20.73763491129121</v>
      </c>
      <c r="I33" s="20">
        <f t="shared" si="2"/>
        <v>29.760992769458007</v>
      </c>
      <c r="J33" s="2">
        <f t="shared" si="3"/>
        <v>-1.5431076684938227</v>
      </c>
      <c r="K33" s="4">
        <f t="shared" si="4"/>
        <v>-3.4984487977218648E-2</v>
      </c>
      <c r="M33" s="1">
        <f t="shared" si="5"/>
        <v>-87.547965599999955</v>
      </c>
      <c r="N33" s="1">
        <f t="shared" si="6"/>
        <v>-84.485144850036789</v>
      </c>
    </row>
    <row r="34" spans="2:14" x14ac:dyDescent="0.25">
      <c r="B34">
        <f t="shared" si="7"/>
        <v>33</v>
      </c>
      <c r="C34" s="2">
        <v>0.1143</v>
      </c>
      <c r="D34" s="2">
        <f>AVERAGE($C$2:C34)</f>
        <v>0.11430000000000004</v>
      </c>
      <c r="E34" s="2">
        <v>0.16427030000000001</v>
      </c>
      <c r="G34" s="1">
        <f t="shared" si="0"/>
        <v>-1.649019899999999</v>
      </c>
      <c r="H34" s="20">
        <f t="shared" si="1"/>
        <v>21.385686002269058</v>
      </c>
      <c r="I34" s="20">
        <f t="shared" si="2"/>
        <v>30.691023793503568</v>
      </c>
      <c r="J34" s="2">
        <f t="shared" si="3"/>
        <v>-1.5913297831342545</v>
      </c>
      <c r="K34" s="4">
        <f t="shared" si="4"/>
        <v>-3.4984487977218759E-2</v>
      </c>
      <c r="M34" s="1">
        <f t="shared" si="5"/>
        <v>-90.283839524999948</v>
      </c>
      <c r="N34" s="1">
        <f t="shared" si="6"/>
        <v>-87.125305626600436</v>
      </c>
    </row>
    <row r="35" spans="2:14" x14ac:dyDescent="0.25">
      <c r="B35">
        <f t="shared" si="7"/>
        <v>34</v>
      </c>
      <c r="C35" s="2">
        <v>0.1143</v>
      </c>
      <c r="D35" s="2">
        <f>AVERAGE($C$2:C35)</f>
        <v>0.11430000000000004</v>
      </c>
      <c r="E35" s="2">
        <v>0.16427030000000001</v>
      </c>
      <c r="G35" s="1">
        <f t="shared" si="0"/>
        <v>-1.698990199999999</v>
      </c>
      <c r="H35" s="20">
        <f t="shared" si="1"/>
        <v>22.033737093246909</v>
      </c>
      <c r="I35" s="20">
        <f t="shared" si="2"/>
        <v>31.621054817549133</v>
      </c>
      <c r="J35" s="2">
        <f t="shared" si="3"/>
        <v>-1.6395518977746868</v>
      </c>
      <c r="K35" s="4">
        <f t="shared" si="4"/>
        <v>-3.4984487977218648E-2</v>
      </c>
      <c r="M35" s="1">
        <f t="shared" si="5"/>
        <v>-93.019713449999941</v>
      </c>
      <c r="N35" s="1">
        <f t="shared" si="6"/>
        <v>-89.765466403164098</v>
      </c>
    </row>
    <row r="36" spans="2:14" x14ac:dyDescent="0.25">
      <c r="B36">
        <f t="shared" si="7"/>
        <v>35</v>
      </c>
      <c r="C36" s="2">
        <v>0.1143</v>
      </c>
      <c r="D36" s="2">
        <f>AVERAGE($C$2:C36)</f>
        <v>0.11430000000000004</v>
      </c>
      <c r="E36" s="2">
        <v>0.16427030000000001</v>
      </c>
      <c r="G36" s="1">
        <f t="shared" si="0"/>
        <v>-1.7489604999999988</v>
      </c>
      <c r="H36" s="20">
        <f t="shared" si="1"/>
        <v>22.681788184224757</v>
      </c>
      <c r="I36" s="20">
        <f t="shared" si="2"/>
        <v>32.551085841594691</v>
      </c>
      <c r="J36" s="2">
        <f t="shared" si="3"/>
        <v>-1.6877740124151186</v>
      </c>
      <c r="K36" s="4">
        <f t="shared" si="4"/>
        <v>-3.4984487977218648E-2</v>
      </c>
      <c r="M36" s="1">
        <f t="shared" si="5"/>
        <v>-95.755587374999948</v>
      </c>
      <c r="N36" s="1">
        <f t="shared" si="6"/>
        <v>-92.405627179727745</v>
      </c>
    </row>
    <row r="37" spans="2:14" x14ac:dyDescent="0.25">
      <c r="B37">
        <f t="shared" si="7"/>
        <v>36</v>
      </c>
      <c r="C37" s="2">
        <v>0.1143</v>
      </c>
      <c r="D37" s="2">
        <f>AVERAGE($C$2:C37)</f>
        <v>0.11430000000000004</v>
      </c>
      <c r="E37" s="2">
        <v>0.16427030000000001</v>
      </c>
      <c r="G37" s="1">
        <f t="shared" si="0"/>
        <v>-1.7989307999999988</v>
      </c>
      <c r="H37" s="20">
        <f t="shared" si="1"/>
        <v>23.329839275202609</v>
      </c>
      <c r="I37" s="20">
        <f t="shared" si="2"/>
        <v>33.48111686564026</v>
      </c>
      <c r="J37" s="2">
        <f t="shared" si="3"/>
        <v>-1.7359961270555506</v>
      </c>
      <c r="K37" s="4">
        <f t="shared" si="4"/>
        <v>-3.4984487977218648E-2</v>
      </c>
      <c r="M37" s="1">
        <f t="shared" si="5"/>
        <v>-98.491461299999941</v>
      </c>
      <c r="N37" s="1">
        <f t="shared" si="6"/>
        <v>-95.045787956291392</v>
      </c>
    </row>
    <row r="38" spans="2:14" x14ac:dyDescent="0.25">
      <c r="B38">
        <f t="shared" si="7"/>
        <v>37</v>
      </c>
      <c r="C38" s="2">
        <v>0.1143</v>
      </c>
      <c r="D38" s="2">
        <f>AVERAGE($C$2:C38)</f>
        <v>0.11430000000000004</v>
      </c>
      <c r="E38" s="2">
        <v>0.16427030000000001</v>
      </c>
      <c r="G38" s="1">
        <f t="shared" si="0"/>
        <v>-1.8489010999999989</v>
      </c>
      <c r="H38" s="20">
        <f t="shared" si="1"/>
        <v>23.977890366180461</v>
      </c>
      <c r="I38" s="20">
        <f t="shared" si="2"/>
        <v>34.411147889685822</v>
      </c>
      <c r="J38" s="2">
        <f t="shared" si="3"/>
        <v>-1.7842182416959826</v>
      </c>
      <c r="K38" s="4">
        <f t="shared" si="4"/>
        <v>-3.4984487977218648E-2</v>
      </c>
      <c r="M38" s="1">
        <f t="shared" si="5"/>
        <v>-101.22733522499993</v>
      </c>
      <c r="N38" s="1">
        <f t="shared" si="6"/>
        <v>-97.685948732855053</v>
      </c>
    </row>
    <row r="39" spans="2:14" x14ac:dyDescent="0.25">
      <c r="B39">
        <f t="shared" si="7"/>
        <v>38</v>
      </c>
      <c r="C39" s="2">
        <v>0.1143</v>
      </c>
      <c r="D39" s="2">
        <f>AVERAGE($C$2:C39)</f>
        <v>0.11430000000000004</v>
      </c>
      <c r="E39" s="2">
        <v>0.16427030000000001</v>
      </c>
      <c r="G39" s="1">
        <f t="shared" si="0"/>
        <v>-1.8988713999999987</v>
      </c>
      <c r="H39" s="20">
        <f t="shared" si="1"/>
        <v>24.625941457158309</v>
      </c>
      <c r="I39" s="20">
        <f t="shared" si="2"/>
        <v>35.341178913731383</v>
      </c>
      <c r="J39" s="2">
        <f t="shared" si="3"/>
        <v>-1.8324403563364144</v>
      </c>
      <c r="K39" s="4">
        <f t="shared" si="4"/>
        <v>-3.4984487977218648E-2</v>
      </c>
      <c r="M39" s="1">
        <f t="shared" si="5"/>
        <v>-103.96320914999993</v>
      </c>
      <c r="N39" s="1">
        <f t="shared" si="6"/>
        <v>-100.3261095094187</v>
      </c>
    </row>
    <row r="40" spans="2:14" x14ac:dyDescent="0.25">
      <c r="B40">
        <f t="shared" si="7"/>
        <v>39</v>
      </c>
      <c r="C40" s="2">
        <v>0.1143</v>
      </c>
      <c r="D40" s="2">
        <f>AVERAGE($C$2:C40)</f>
        <v>0.11430000000000004</v>
      </c>
      <c r="E40" s="2">
        <v>0.16427030000000001</v>
      </c>
      <c r="G40" s="1">
        <f t="shared" si="0"/>
        <v>-1.9488416999999987</v>
      </c>
      <c r="H40" s="20">
        <f t="shared" si="1"/>
        <v>25.27399254813616</v>
      </c>
      <c r="I40" s="20">
        <f t="shared" si="2"/>
        <v>36.271209937776945</v>
      </c>
      <c r="J40" s="2">
        <f t="shared" si="3"/>
        <v>-1.8806624709768465</v>
      </c>
      <c r="K40" s="4">
        <f t="shared" si="4"/>
        <v>-3.4984487977218648E-2</v>
      </c>
      <c r="M40" s="1">
        <f t="shared" si="5"/>
        <v>-106.69908307499992</v>
      </c>
      <c r="N40" s="1">
        <f t="shared" si="6"/>
        <v>-102.96627028598236</v>
      </c>
    </row>
    <row r="41" spans="2:14" x14ac:dyDescent="0.25">
      <c r="B41">
        <f t="shared" si="7"/>
        <v>40</v>
      </c>
      <c r="C41" s="2">
        <v>0.1143</v>
      </c>
      <c r="D41" s="2">
        <f>AVERAGE($C$2:C41)</f>
        <v>0.11430000000000004</v>
      </c>
      <c r="E41" s="2">
        <v>0.16427030000000001</v>
      </c>
      <c r="G41" s="1">
        <f t="shared" si="0"/>
        <v>-1.9988119999999987</v>
      </c>
      <c r="H41" s="20">
        <f t="shared" si="1"/>
        <v>25.922043639114012</v>
      </c>
      <c r="I41" s="20">
        <f t="shared" si="2"/>
        <v>37.201240961822513</v>
      </c>
      <c r="J41" s="2">
        <f t="shared" si="3"/>
        <v>-1.9288845856172787</v>
      </c>
      <c r="K41" s="4">
        <f t="shared" si="4"/>
        <v>-3.4984487977218537E-2</v>
      </c>
      <c r="M41" s="1">
        <f t="shared" si="5"/>
        <v>-109.43495699999993</v>
      </c>
      <c r="N41" s="1">
        <f t="shared" si="6"/>
        <v>-105.60643106254602</v>
      </c>
    </row>
    <row r="42" spans="2:14" x14ac:dyDescent="0.25">
      <c r="B42">
        <f t="shared" si="7"/>
        <v>41</v>
      </c>
      <c r="C42" s="2">
        <v>0.1143</v>
      </c>
      <c r="D42" s="2">
        <f>AVERAGE($C$2:C42)</f>
        <v>0.11430000000000004</v>
      </c>
      <c r="E42" s="2">
        <v>0.16427030000000001</v>
      </c>
      <c r="G42" s="1">
        <f t="shared" si="0"/>
        <v>-2.0487822999999987</v>
      </c>
      <c r="H42" s="20">
        <f t="shared" si="1"/>
        <v>26.57009473009186</v>
      </c>
      <c r="I42" s="20">
        <f t="shared" si="2"/>
        <v>38.131271985868068</v>
      </c>
      <c r="J42" s="2">
        <f t="shared" si="3"/>
        <v>-1.9771067002577103</v>
      </c>
      <c r="K42" s="4">
        <f t="shared" si="4"/>
        <v>-3.4984487977218648E-2</v>
      </c>
      <c r="M42" s="1">
        <f t="shared" si="5"/>
        <v>-112.17083092499993</v>
      </c>
      <c r="N42" s="1">
        <f t="shared" si="6"/>
        <v>-108.24659183910964</v>
      </c>
    </row>
    <row r="43" spans="2:14" x14ac:dyDescent="0.25">
      <c r="B43">
        <f t="shared" si="7"/>
        <v>42</v>
      </c>
      <c r="C43" s="2">
        <v>0.1143</v>
      </c>
      <c r="D43" s="2">
        <f>AVERAGE($C$2:C43)</f>
        <v>0.11430000000000004</v>
      </c>
      <c r="E43" s="2">
        <v>0.16427030000000001</v>
      </c>
      <c r="G43" s="1">
        <f t="shared" si="0"/>
        <v>-2.0987525999999987</v>
      </c>
      <c r="H43" s="20">
        <f t="shared" si="1"/>
        <v>27.218145821069712</v>
      </c>
      <c r="I43" s="20">
        <f t="shared" si="2"/>
        <v>39.061303009913637</v>
      </c>
      <c r="J43" s="2">
        <f t="shared" si="3"/>
        <v>-2.0253288148981428</v>
      </c>
      <c r="K43" s="4">
        <f t="shared" si="4"/>
        <v>-3.4984487977218537E-2</v>
      </c>
      <c r="M43" s="1">
        <f t="shared" si="5"/>
        <v>-114.90670484999993</v>
      </c>
      <c r="N43" s="1">
        <f t="shared" si="6"/>
        <v>-110.8867526156733</v>
      </c>
    </row>
    <row r="44" spans="2:14" x14ac:dyDescent="0.25">
      <c r="B44">
        <f t="shared" si="7"/>
        <v>43</v>
      </c>
      <c r="C44" s="2">
        <v>0.1143</v>
      </c>
      <c r="D44" s="2">
        <f>AVERAGE($C$2:C44)</f>
        <v>0.11430000000000005</v>
      </c>
      <c r="E44" s="2">
        <v>0.16427030000000001</v>
      </c>
      <c r="G44" s="1">
        <f t="shared" si="0"/>
        <v>-2.1487228999999979</v>
      </c>
      <c r="H44" s="20">
        <f t="shared" si="1"/>
        <v>27.86619691204756</v>
      </c>
      <c r="I44" s="20">
        <f t="shared" si="2"/>
        <v>39.991334033959191</v>
      </c>
      <c r="J44" s="2">
        <f t="shared" si="3"/>
        <v>-2.0735509295385737</v>
      </c>
      <c r="K44" s="4">
        <f t="shared" si="4"/>
        <v>-3.4984487977218648E-2</v>
      </c>
      <c r="M44" s="1">
        <f t="shared" si="5"/>
        <v>-117.64257877499989</v>
      </c>
      <c r="N44" s="1">
        <f t="shared" si="6"/>
        <v>-113.52691339223689</v>
      </c>
    </row>
    <row r="45" spans="2:14" x14ac:dyDescent="0.25">
      <c r="B45">
        <f t="shared" si="7"/>
        <v>44</v>
      </c>
      <c r="C45" s="2">
        <v>0.1143</v>
      </c>
      <c r="D45" s="2">
        <f>AVERAGE($C$2:C45)</f>
        <v>0.11430000000000005</v>
      </c>
      <c r="E45" s="2">
        <v>0.16427030000000001</v>
      </c>
      <c r="G45" s="1">
        <f t="shared" si="0"/>
        <v>-2.1986931999999979</v>
      </c>
      <c r="H45" s="20">
        <f t="shared" si="1"/>
        <v>28.514248003025411</v>
      </c>
      <c r="I45" s="20">
        <f t="shared" si="2"/>
        <v>40.92136505800476</v>
      </c>
      <c r="J45" s="2">
        <f t="shared" si="3"/>
        <v>-2.1217730441790059</v>
      </c>
      <c r="K45" s="4">
        <f t="shared" si="4"/>
        <v>-3.4984487977218537E-2</v>
      </c>
      <c r="M45" s="1">
        <f t="shared" si="5"/>
        <v>-120.37845269999987</v>
      </c>
      <c r="N45" s="1">
        <f t="shared" si="6"/>
        <v>-116.16707416880057</v>
      </c>
    </row>
    <row r="46" spans="2:14" x14ac:dyDescent="0.25">
      <c r="B46">
        <f t="shared" si="7"/>
        <v>45</v>
      </c>
      <c r="C46" s="2">
        <v>0.1143</v>
      </c>
      <c r="D46" s="2">
        <f>AVERAGE($C$2:C46)</f>
        <v>0.11430000000000005</v>
      </c>
      <c r="E46" s="2">
        <v>0.16427030000000001</v>
      </c>
      <c r="G46" s="1">
        <f t="shared" si="0"/>
        <v>-2.2486634999999979</v>
      </c>
      <c r="H46" s="20">
        <f t="shared" si="1"/>
        <v>29.162299094003263</v>
      </c>
      <c r="I46" s="20">
        <f t="shared" si="2"/>
        <v>41.851396082050321</v>
      </c>
      <c r="J46" s="2">
        <f t="shared" si="3"/>
        <v>-2.1699951588194373</v>
      </c>
      <c r="K46" s="4">
        <f t="shared" si="4"/>
        <v>-3.4984487977218759E-2</v>
      </c>
      <c r="M46" s="1">
        <f t="shared" si="5"/>
        <v>-123.11432662499989</v>
      </c>
      <c r="N46" s="1">
        <f t="shared" si="6"/>
        <v>-118.80723494536419</v>
      </c>
    </row>
    <row r="47" spans="2:14" x14ac:dyDescent="0.25">
      <c r="B47">
        <f t="shared" si="7"/>
        <v>46</v>
      </c>
      <c r="C47" s="2">
        <v>0.1143</v>
      </c>
      <c r="D47" s="2">
        <f>AVERAGE($C$2:C47)</f>
        <v>0.11430000000000005</v>
      </c>
      <c r="E47" s="2">
        <v>0.16427030000000001</v>
      </c>
      <c r="G47" s="1">
        <f t="shared" si="0"/>
        <v>-2.298633799999998</v>
      </c>
      <c r="H47" s="20">
        <f t="shared" si="1"/>
        <v>29.810350184981111</v>
      </c>
      <c r="I47" s="20">
        <f t="shared" si="2"/>
        <v>42.781427106095883</v>
      </c>
      <c r="J47" s="2">
        <f t="shared" si="3"/>
        <v>-2.2182172734598695</v>
      </c>
      <c r="K47" s="4">
        <f t="shared" si="4"/>
        <v>-3.4984487977218648E-2</v>
      </c>
      <c r="M47" s="1">
        <f t="shared" si="5"/>
        <v>-125.85020054999988</v>
      </c>
      <c r="N47" s="1">
        <f t="shared" si="6"/>
        <v>-121.44739572192786</v>
      </c>
    </row>
    <row r="48" spans="2:14" x14ac:dyDescent="0.25">
      <c r="B48">
        <f t="shared" si="7"/>
        <v>47</v>
      </c>
      <c r="C48" s="2">
        <v>0.1143</v>
      </c>
      <c r="D48" s="2">
        <f>AVERAGE($C$2:C48)</f>
        <v>0.11430000000000005</v>
      </c>
      <c r="E48" s="2">
        <v>0.16427030000000001</v>
      </c>
      <c r="G48" s="1">
        <f t="shared" si="0"/>
        <v>-2.348604099999998</v>
      </c>
      <c r="H48" s="20">
        <f t="shared" si="1"/>
        <v>30.458401275958963</v>
      </c>
      <c r="I48" s="20">
        <f t="shared" si="2"/>
        <v>43.711458130141445</v>
      </c>
      <c r="J48" s="2">
        <f t="shared" si="3"/>
        <v>-2.2664393881003013</v>
      </c>
      <c r="K48" s="4">
        <f t="shared" si="4"/>
        <v>-3.4984487977218759E-2</v>
      </c>
      <c r="M48" s="1">
        <f t="shared" si="5"/>
        <v>-128.58607447499989</v>
      </c>
      <c r="N48" s="1">
        <f t="shared" si="6"/>
        <v>-124.08755649849151</v>
      </c>
    </row>
    <row r="49" spans="2:14" x14ac:dyDescent="0.25">
      <c r="B49">
        <f t="shared" si="7"/>
        <v>48</v>
      </c>
      <c r="C49" s="2">
        <v>0.1143</v>
      </c>
      <c r="D49" s="2">
        <f>AVERAGE($C$2:C49)</f>
        <v>0.11430000000000005</v>
      </c>
      <c r="E49" s="2">
        <v>0.16427030000000001</v>
      </c>
      <c r="G49" s="1">
        <f t="shared" si="0"/>
        <v>-2.3985743999999976</v>
      </c>
      <c r="H49" s="20">
        <f t="shared" si="1"/>
        <v>31.106452366936811</v>
      </c>
      <c r="I49" s="20">
        <f t="shared" si="2"/>
        <v>44.641489154187006</v>
      </c>
      <c r="J49" s="2">
        <f t="shared" si="3"/>
        <v>-2.3146615027407336</v>
      </c>
      <c r="K49" s="4">
        <f t="shared" si="4"/>
        <v>-3.4984487977218537E-2</v>
      </c>
      <c r="M49" s="1">
        <f t="shared" si="5"/>
        <v>-131.32194839999985</v>
      </c>
      <c r="N49" s="1">
        <f t="shared" si="6"/>
        <v>-126.72771727505517</v>
      </c>
    </row>
    <row r="50" spans="2:14" x14ac:dyDescent="0.25">
      <c r="B50">
        <f t="shared" si="7"/>
        <v>49</v>
      </c>
      <c r="C50" s="2">
        <v>0.1143</v>
      </c>
      <c r="D50" s="2">
        <f>AVERAGE($C$2:C50)</f>
        <v>0.11430000000000005</v>
      </c>
      <c r="E50" s="2">
        <v>0.16427030000000001</v>
      </c>
      <c r="G50" s="1">
        <f t="shared" si="0"/>
        <v>-2.4485446999999976</v>
      </c>
      <c r="H50" s="20">
        <f t="shared" si="1"/>
        <v>31.754503457914662</v>
      </c>
      <c r="I50" s="20">
        <f t="shared" si="2"/>
        <v>45.571520178232575</v>
      </c>
      <c r="J50" s="2">
        <f t="shared" si="3"/>
        <v>-2.3628836173811654</v>
      </c>
      <c r="K50" s="4">
        <f t="shared" si="4"/>
        <v>-3.4984487977218537E-2</v>
      </c>
      <c r="M50" s="1">
        <f t="shared" si="5"/>
        <v>-134.05782232499988</v>
      </c>
      <c r="N50" s="1">
        <f t="shared" si="6"/>
        <v>-129.36787805161879</v>
      </c>
    </row>
    <row r="51" spans="2:14" x14ac:dyDescent="0.25">
      <c r="B51">
        <f t="shared" si="7"/>
        <v>50</v>
      </c>
      <c r="C51" s="2">
        <v>0.1143</v>
      </c>
      <c r="D51" s="2">
        <f>AVERAGE($C$2:C51)</f>
        <v>0.11430000000000005</v>
      </c>
      <c r="E51" s="2">
        <v>0.16427030000000001</v>
      </c>
      <c r="G51" s="1">
        <f t="shared" si="0"/>
        <v>-2.4985149999999976</v>
      </c>
      <c r="H51" s="20">
        <f t="shared" si="1"/>
        <v>32.40255454889251</v>
      </c>
      <c r="I51" s="20">
        <f t="shared" si="2"/>
        <v>46.501551202278129</v>
      </c>
      <c r="J51" s="2">
        <f t="shared" si="3"/>
        <v>-2.4111057320215972</v>
      </c>
      <c r="K51" s="4">
        <f t="shared" si="4"/>
        <v>-3.4984487977218648E-2</v>
      </c>
      <c r="M51" s="1">
        <f t="shared" si="5"/>
        <v>-136.79369624999987</v>
      </c>
      <c r="N51" s="1">
        <f t="shared" si="6"/>
        <v>-132.00803882818244</v>
      </c>
    </row>
    <row r="52" spans="2:14" x14ac:dyDescent="0.25">
      <c r="B52">
        <f t="shared" si="7"/>
        <v>51</v>
      </c>
      <c r="C52" s="2">
        <v>0.1143</v>
      </c>
      <c r="D52" s="2">
        <f>AVERAGE($C$2:C52)</f>
        <v>0.11430000000000005</v>
      </c>
      <c r="E52" s="2">
        <v>0.16427030000000001</v>
      </c>
      <c r="G52" s="1">
        <f t="shared" si="0"/>
        <v>-2.5484852999999976</v>
      </c>
      <c r="H52" s="20">
        <f t="shared" si="1"/>
        <v>33.050605639870362</v>
      </c>
      <c r="I52" s="20">
        <f t="shared" si="2"/>
        <v>47.431582226323698</v>
      </c>
      <c r="J52" s="2">
        <f t="shared" si="3"/>
        <v>-2.4593278466620294</v>
      </c>
      <c r="K52" s="4">
        <f t="shared" si="4"/>
        <v>-3.4984487977218537E-2</v>
      </c>
      <c r="M52" s="1">
        <f t="shared" si="5"/>
        <v>-139.52957017499989</v>
      </c>
      <c r="N52" s="1">
        <f t="shared" si="6"/>
        <v>-134.64819960474611</v>
      </c>
    </row>
    <row r="53" spans="2:14" x14ac:dyDescent="0.25">
      <c r="B53">
        <f t="shared" si="7"/>
        <v>52</v>
      </c>
      <c r="C53" s="2">
        <v>0.1143</v>
      </c>
      <c r="D53" s="2">
        <f>AVERAGE($C$2:C53)</f>
        <v>0.11430000000000005</v>
      </c>
      <c r="E53" s="2">
        <v>0.16427030000000001</v>
      </c>
      <c r="G53" s="1">
        <f t="shared" si="0"/>
        <v>-2.5984555999999976</v>
      </c>
      <c r="H53" s="20">
        <f t="shared" si="1"/>
        <v>33.698656730848214</v>
      </c>
      <c r="I53" s="20">
        <f t="shared" si="2"/>
        <v>48.36161325036926</v>
      </c>
      <c r="J53" s="2">
        <f t="shared" si="3"/>
        <v>-2.5075499613024612</v>
      </c>
      <c r="K53" s="4">
        <f t="shared" si="4"/>
        <v>-3.4984487977218648E-2</v>
      </c>
      <c r="M53" s="1">
        <f t="shared" si="5"/>
        <v>-142.26544409999988</v>
      </c>
      <c r="N53" s="1">
        <f t="shared" si="6"/>
        <v>-137.28836038130976</v>
      </c>
    </row>
    <row r="54" spans="2:14" x14ac:dyDescent="0.25">
      <c r="B54">
        <f t="shared" si="7"/>
        <v>53</v>
      </c>
      <c r="C54" s="2">
        <v>0.1143</v>
      </c>
      <c r="D54" s="2">
        <f>AVERAGE($C$2:C54)</f>
        <v>0.11430000000000005</v>
      </c>
      <c r="E54" s="2">
        <v>0.16427030000000001</v>
      </c>
      <c r="G54" s="1">
        <f t="shared" si="0"/>
        <v>-2.6484258999999977</v>
      </c>
      <c r="H54" s="20">
        <f t="shared" si="1"/>
        <v>34.346707821826065</v>
      </c>
      <c r="I54" s="20">
        <f t="shared" si="2"/>
        <v>49.291644274414828</v>
      </c>
      <c r="J54" s="2">
        <f t="shared" si="3"/>
        <v>-2.5557720759428935</v>
      </c>
      <c r="K54" s="4">
        <f t="shared" si="4"/>
        <v>-3.4984487977218537E-2</v>
      </c>
      <c r="M54" s="1">
        <f t="shared" si="5"/>
        <v>-145.00131802499985</v>
      </c>
      <c r="N54" s="1">
        <f t="shared" si="6"/>
        <v>-139.92852115787343</v>
      </c>
    </row>
    <row r="55" spans="2:14" x14ac:dyDescent="0.25">
      <c r="B55">
        <f t="shared" si="7"/>
        <v>54</v>
      </c>
      <c r="C55" s="2">
        <v>0.1143</v>
      </c>
      <c r="D55" s="2">
        <f>AVERAGE($C$2:C55)</f>
        <v>0.11430000000000005</v>
      </c>
      <c r="E55" s="2">
        <v>0.16427030000000001</v>
      </c>
      <c r="G55" s="1">
        <f t="shared" si="0"/>
        <v>-2.6983961999999977</v>
      </c>
      <c r="H55" s="20">
        <f t="shared" si="1"/>
        <v>34.994758912803917</v>
      </c>
      <c r="I55" s="20">
        <f t="shared" si="2"/>
        <v>50.22167529846039</v>
      </c>
      <c r="J55" s="2">
        <f t="shared" si="3"/>
        <v>-2.6039941905833248</v>
      </c>
      <c r="K55" s="4">
        <f t="shared" si="4"/>
        <v>-3.498448797721887E-2</v>
      </c>
      <c r="M55" s="1">
        <f t="shared" si="5"/>
        <v>-147.73719194999987</v>
      </c>
      <c r="N55" s="1">
        <f t="shared" si="6"/>
        <v>-142.56868193443705</v>
      </c>
    </row>
    <row r="56" spans="2:14" x14ac:dyDescent="0.25">
      <c r="B56">
        <f t="shared" si="7"/>
        <v>55</v>
      </c>
      <c r="C56" s="2">
        <v>0.1143</v>
      </c>
      <c r="D56" s="2">
        <f>AVERAGE($C$2:C56)</f>
        <v>0.11430000000000005</v>
      </c>
      <c r="E56" s="2">
        <v>0.16427030000000001</v>
      </c>
      <c r="G56" s="1">
        <f t="shared" si="0"/>
        <v>-2.7483664999999973</v>
      </c>
      <c r="H56" s="20">
        <f t="shared" si="1"/>
        <v>35.642810003781761</v>
      </c>
      <c r="I56" s="20">
        <f t="shared" si="2"/>
        <v>51.151706322505945</v>
      </c>
      <c r="J56" s="2">
        <f t="shared" si="3"/>
        <v>-2.6522163052237571</v>
      </c>
      <c r="K56" s="4">
        <f t="shared" si="4"/>
        <v>-3.4984487977218537E-2</v>
      </c>
      <c r="M56" s="1">
        <f t="shared" si="5"/>
        <v>-150.47306587499986</v>
      </c>
      <c r="N56" s="1">
        <f t="shared" si="6"/>
        <v>-145.2088427110007</v>
      </c>
    </row>
    <row r="57" spans="2:14" x14ac:dyDescent="0.25">
      <c r="B57">
        <f t="shared" si="7"/>
        <v>56</v>
      </c>
      <c r="C57" s="2">
        <v>0.1143</v>
      </c>
      <c r="D57" s="2">
        <f>AVERAGE($C$2:C57)</f>
        <v>0.11430000000000005</v>
      </c>
      <c r="E57" s="2">
        <v>0.16427030000000001</v>
      </c>
      <c r="G57" s="1">
        <f t="shared" si="0"/>
        <v>-2.7983367999999973</v>
      </c>
      <c r="H57" s="20">
        <f t="shared" si="1"/>
        <v>36.290861094759613</v>
      </c>
      <c r="I57" s="20">
        <f t="shared" si="2"/>
        <v>52.081737346551506</v>
      </c>
      <c r="J57" s="2">
        <f t="shared" si="3"/>
        <v>-2.7004384198641889</v>
      </c>
      <c r="K57" s="4">
        <f t="shared" si="4"/>
        <v>-3.4984487977218648E-2</v>
      </c>
      <c r="M57" s="1">
        <f t="shared" si="5"/>
        <v>-153.20893979999985</v>
      </c>
      <c r="N57" s="1">
        <f t="shared" si="6"/>
        <v>-147.84900348756435</v>
      </c>
    </row>
    <row r="58" spans="2:14" x14ac:dyDescent="0.25">
      <c r="B58">
        <f t="shared" si="7"/>
        <v>57</v>
      </c>
      <c r="C58" s="2">
        <v>0.1143</v>
      </c>
      <c r="D58" s="2">
        <f>AVERAGE($C$2:C58)</f>
        <v>0.11430000000000005</v>
      </c>
      <c r="E58" s="2">
        <v>0.16427030000000001</v>
      </c>
      <c r="G58" s="1">
        <f t="shared" si="0"/>
        <v>-2.8483070999999973</v>
      </c>
      <c r="H58" s="20">
        <f t="shared" si="1"/>
        <v>36.938912185737465</v>
      </c>
      <c r="I58" s="20">
        <f t="shared" si="2"/>
        <v>53.011768370597075</v>
      </c>
      <c r="J58" s="2">
        <f t="shared" si="3"/>
        <v>-2.7486605345046211</v>
      </c>
      <c r="K58" s="4">
        <f t="shared" si="4"/>
        <v>-3.4984487977218537E-2</v>
      </c>
      <c r="M58" s="1">
        <f t="shared" si="5"/>
        <v>-155.94481372499985</v>
      </c>
      <c r="N58" s="1">
        <f t="shared" si="6"/>
        <v>-150.48916426412799</v>
      </c>
    </row>
    <row r="59" spans="2:14" x14ac:dyDescent="0.25">
      <c r="B59">
        <f t="shared" si="7"/>
        <v>58</v>
      </c>
      <c r="C59" s="2">
        <v>0.1143</v>
      </c>
      <c r="D59" s="2">
        <f>AVERAGE($C$2:C59)</f>
        <v>0.11430000000000005</v>
      </c>
      <c r="E59" s="2">
        <v>0.16427030000000001</v>
      </c>
      <c r="G59" s="1">
        <f t="shared" si="0"/>
        <v>-2.8982773999999973</v>
      </c>
      <c r="H59" s="20">
        <f t="shared" si="1"/>
        <v>37.586963276715316</v>
      </c>
      <c r="I59" s="20">
        <f t="shared" si="2"/>
        <v>53.941799394642636</v>
      </c>
      <c r="J59" s="2">
        <f t="shared" si="3"/>
        <v>-2.7968826491450529</v>
      </c>
      <c r="K59" s="4">
        <f t="shared" si="4"/>
        <v>-3.4984487977218648E-2</v>
      </c>
      <c r="M59" s="1">
        <f t="shared" si="5"/>
        <v>-158.68068764999987</v>
      </c>
      <c r="N59" s="1">
        <f t="shared" si="6"/>
        <v>-153.12932504069164</v>
      </c>
    </row>
    <row r="60" spans="2:14" x14ac:dyDescent="0.25">
      <c r="B60">
        <f t="shared" si="7"/>
        <v>59</v>
      </c>
      <c r="C60" s="2">
        <v>0.1143</v>
      </c>
      <c r="D60" s="2">
        <f>AVERAGE($C$2:C60)</f>
        <v>0.11430000000000005</v>
      </c>
      <c r="E60" s="2">
        <v>0.16427030000000001</v>
      </c>
      <c r="G60" s="1">
        <f t="shared" si="0"/>
        <v>-2.9482476999999974</v>
      </c>
      <c r="H60" s="20">
        <f t="shared" si="1"/>
        <v>38.235014367693168</v>
      </c>
      <c r="I60" s="20">
        <f t="shared" si="2"/>
        <v>54.871830418688205</v>
      </c>
      <c r="J60" s="2">
        <f t="shared" si="3"/>
        <v>-2.8451047637854852</v>
      </c>
      <c r="K60" s="4">
        <f t="shared" si="4"/>
        <v>-3.4984487977218537E-2</v>
      </c>
      <c r="M60" s="1">
        <f t="shared" si="5"/>
        <v>-161.41656157499986</v>
      </c>
      <c r="N60" s="1">
        <f t="shared" si="6"/>
        <v>-155.76948581725532</v>
      </c>
    </row>
    <row r="61" spans="2:14" x14ac:dyDescent="0.25">
      <c r="B61">
        <f t="shared" si="7"/>
        <v>60</v>
      </c>
      <c r="C61" s="2">
        <v>0.1143</v>
      </c>
      <c r="D61" s="2">
        <f>AVERAGE($C$2:C61)</f>
        <v>0.11430000000000005</v>
      </c>
      <c r="E61" s="2">
        <v>0.16427030000000001</v>
      </c>
      <c r="G61" s="1">
        <f t="shared" si="0"/>
        <v>-2.9982179999999974</v>
      </c>
      <c r="H61" s="20">
        <f t="shared" si="1"/>
        <v>38.883065458671012</v>
      </c>
      <c r="I61" s="20">
        <f t="shared" si="2"/>
        <v>55.80186144273376</v>
      </c>
      <c r="J61" s="2">
        <f t="shared" si="3"/>
        <v>-2.8933268784259165</v>
      </c>
      <c r="K61" s="4">
        <f t="shared" si="4"/>
        <v>-3.4984487977218759E-2</v>
      </c>
      <c r="M61" s="1">
        <f t="shared" si="5"/>
        <v>-164.15243549999985</v>
      </c>
      <c r="N61" s="1">
        <f t="shared" si="6"/>
        <v>-158.40964659381893</v>
      </c>
    </row>
    <row r="62" spans="2:14" x14ac:dyDescent="0.25">
      <c r="B62">
        <f t="shared" si="7"/>
        <v>61</v>
      </c>
      <c r="C62" s="2">
        <v>0.1143</v>
      </c>
      <c r="D62" s="2">
        <f>AVERAGE($C$2:C62)</f>
        <v>0.11430000000000005</v>
      </c>
      <c r="E62" s="2">
        <v>0.16427030000000001</v>
      </c>
      <c r="G62" s="1">
        <f t="shared" si="0"/>
        <v>-3.048188299999997</v>
      </c>
      <c r="H62" s="20">
        <f t="shared" si="1"/>
        <v>39.531116549648864</v>
      </c>
      <c r="I62" s="20">
        <f t="shared" si="2"/>
        <v>56.731892466779321</v>
      </c>
      <c r="J62" s="2">
        <f t="shared" si="3"/>
        <v>-2.9415489930663488</v>
      </c>
      <c r="K62" s="4">
        <f t="shared" si="4"/>
        <v>-3.4984487977218537E-2</v>
      </c>
      <c r="M62" s="1">
        <f t="shared" si="5"/>
        <v>-166.88830942499982</v>
      </c>
      <c r="N62" s="1">
        <f t="shared" si="6"/>
        <v>-161.04980737038261</v>
      </c>
    </row>
    <row r="63" spans="2:14" x14ac:dyDescent="0.25">
      <c r="B63">
        <f t="shared" si="7"/>
        <v>62</v>
      </c>
      <c r="C63" s="2">
        <v>0.1143</v>
      </c>
      <c r="D63" s="2">
        <f>AVERAGE($C$2:C63)</f>
        <v>0.11430000000000005</v>
      </c>
      <c r="E63" s="2">
        <v>0.16427030000000001</v>
      </c>
      <c r="G63" s="1">
        <f t="shared" si="0"/>
        <v>-3.098158599999997</v>
      </c>
      <c r="H63" s="20">
        <f t="shared" si="1"/>
        <v>40.179167640626716</v>
      </c>
      <c r="I63" s="20">
        <f t="shared" si="2"/>
        <v>57.66192349082489</v>
      </c>
      <c r="J63" s="2">
        <f t="shared" si="3"/>
        <v>-2.9897711077067806</v>
      </c>
      <c r="K63" s="4">
        <f t="shared" si="4"/>
        <v>-3.4984487977218648E-2</v>
      </c>
      <c r="M63" s="1">
        <f t="shared" si="5"/>
        <v>-169.62418334999984</v>
      </c>
      <c r="N63" s="1">
        <f t="shared" si="6"/>
        <v>-163.68996814694623</v>
      </c>
    </row>
    <row r="64" spans="2:14" x14ac:dyDescent="0.25">
      <c r="B64">
        <f t="shared" si="7"/>
        <v>63</v>
      </c>
      <c r="C64" s="2">
        <v>0.1143</v>
      </c>
      <c r="D64" s="2">
        <f>AVERAGE($C$2:C64)</f>
        <v>0.11430000000000005</v>
      </c>
      <c r="E64" s="2">
        <v>0.16427030000000001</v>
      </c>
      <c r="G64" s="1">
        <f t="shared" si="0"/>
        <v>-3.148128899999997</v>
      </c>
      <c r="H64" s="20">
        <f t="shared" si="1"/>
        <v>40.827218731604567</v>
      </c>
      <c r="I64" s="20">
        <f t="shared" si="2"/>
        <v>58.591954514870451</v>
      </c>
      <c r="J64" s="2">
        <f t="shared" si="3"/>
        <v>-3.0379932223472128</v>
      </c>
      <c r="K64" s="4">
        <f t="shared" si="4"/>
        <v>-3.4984487977218537E-2</v>
      </c>
      <c r="M64" s="1">
        <f t="shared" si="5"/>
        <v>-172.36005727499986</v>
      </c>
      <c r="N64" s="1">
        <f t="shared" si="6"/>
        <v>-166.3301289235099</v>
      </c>
    </row>
    <row r="65" spans="2:14" x14ac:dyDescent="0.25">
      <c r="B65">
        <f t="shared" si="7"/>
        <v>64</v>
      </c>
      <c r="C65" s="2">
        <v>0.1143</v>
      </c>
      <c r="D65" s="2">
        <f>AVERAGE($C$2:C65)</f>
        <v>0.11430000000000005</v>
      </c>
      <c r="E65" s="2">
        <v>0.16427030000000001</v>
      </c>
      <c r="G65" s="1">
        <f t="shared" si="0"/>
        <v>-3.198099199999997</v>
      </c>
      <c r="H65" s="20">
        <f t="shared" si="1"/>
        <v>41.475269822582419</v>
      </c>
      <c r="I65" s="20">
        <f t="shared" si="2"/>
        <v>59.521985538916013</v>
      </c>
      <c r="J65" s="2">
        <f t="shared" si="3"/>
        <v>-3.0862153369876446</v>
      </c>
      <c r="K65" s="4">
        <f t="shared" si="4"/>
        <v>-3.4984487977218648E-2</v>
      </c>
      <c r="M65" s="1">
        <f t="shared" si="5"/>
        <v>-175.09593119999982</v>
      </c>
      <c r="N65" s="1">
        <f t="shared" si="6"/>
        <v>-168.97028970007355</v>
      </c>
    </row>
    <row r="66" spans="2:14" x14ac:dyDescent="0.25">
      <c r="B66">
        <f t="shared" si="7"/>
        <v>65</v>
      </c>
      <c r="C66" s="2">
        <v>0.1143</v>
      </c>
      <c r="D66" s="2">
        <f>AVERAGE($C$2:C66)</f>
        <v>0.11430000000000005</v>
      </c>
      <c r="E66" s="2">
        <v>0.16427030000000001</v>
      </c>
      <c r="G66" s="1">
        <f t="shared" si="0"/>
        <v>-3.2480694999999971</v>
      </c>
      <c r="H66" s="20">
        <f t="shared" si="1"/>
        <v>42.123320913560264</v>
      </c>
      <c r="I66" s="20">
        <f t="shared" si="2"/>
        <v>60.452016562961568</v>
      </c>
      <c r="J66" s="2">
        <f t="shared" si="3"/>
        <v>-3.1344374516280764</v>
      </c>
      <c r="K66" s="4">
        <f t="shared" si="4"/>
        <v>-3.4984487977218648E-2</v>
      </c>
      <c r="M66" s="1">
        <f t="shared" si="5"/>
        <v>-177.83180512499985</v>
      </c>
      <c r="N66" s="1">
        <f t="shared" si="6"/>
        <v>-171.6104504766372</v>
      </c>
    </row>
    <row r="67" spans="2:14" x14ac:dyDescent="0.25">
      <c r="B67">
        <f t="shared" si="7"/>
        <v>66</v>
      </c>
      <c r="C67" s="2">
        <v>0.1143</v>
      </c>
      <c r="D67" s="2">
        <f>AVERAGE($C$2:C67)</f>
        <v>0.11430000000000005</v>
      </c>
      <c r="E67" s="2">
        <v>0.16427030000000001</v>
      </c>
      <c r="G67" s="1">
        <f t="shared" ref="G67:G130" si="8">(D67-E67)*B67</f>
        <v>-3.2980397999999971</v>
      </c>
      <c r="H67" s="20">
        <f t="shared" ref="H67:H130" si="9">B67/(D67^$O$2)</f>
        <v>42.771372004538115</v>
      </c>
      <c r="I67" s="20">
        <f t="shared" ref="I67:I130" si="10">H67*E67^$O$2</f>
        <v>61.382047587007136</v>
      </c>
      <c r="J67" s="2">
        <f t="shared" ref="J67:J130" si="11">(D67-E67)*(B67+I67)/2</f>
        <v>-3.1826595662685082</v>
      </c>
      <c r="K67" s="4">
        <f t="shared" ref="K67:K130" si="12">J67/G67-1</f>
        <v>-3.4984487977218759E-2</v>
      </c>
      <c r="M67" s="1">
        <f t="shared" ref="M67:M130" si="13">G67*365*15/100</f>
        <v>-180.56767904999981</v>
      </c>
      <c r="N67" s="1">
        <f t="shared" ref="N67:N130" si="14">J67*365*15/100</f>
        <v>-174.25061125320084</v>
      </c>
    </row>
    <row r="68" spans="2:14" x14ac:dyDescent="0.25">
      <c r="B68">
        <f t="shared" ref="B68:B131" si="15">B67+1</f>
        <v>67</v>
      </c>
      <c r="C68" s="2">
        <v>0.1143</v>
      </c>
      <c r="D68" s="2">
        <f>AVERAGE($C$2:C68)</f>
        <v>0.11430000000000005</v>
      </c>
      <c r="E68" s="2">
        <v>0.16427030000000001</v>
      </c>
      <c r="G68" s="1">
        <f t="shared" si="8"/>
        <v>-3.3480100999999971</v>
      </c>
      <c r="H68" s="20">
        <f t="shared" si="9"/>
        <v>43.419423095515967</v>
      </c>
      <c r="I68" s="20">
        <f t="shared" si="10"/>
        <v>62.312078611052698</v>
      </c>
      <c r="J68" s="2">
        <f t="shared" si="11"/>
        <v>-3.2308816809089405</v>
      </c>
      <c r="K68" s="4">
        <f t="shared" si="12"/>
        <v>-3.4984487977218648E-2</v>
      </c>
      <c r="M68" s="1">
        <f t="shared" si="13"/>
        <v>-183.30355297499983</v>
      </c>
      <c r="N68" s="1">
        <f t="shared" si="14"/>
        <v>-176.89077202976449</v>
      </c>
    </row>
    <row r="69" spans="2:14" x14ac:dyDescent="0.25">
      <c r="B69">
        <f t="shared" si="15"/>
        <v>68</v>
      </c>
      <c r="C69" s="2">
        <v>0.1143</v>
      </c>
      <c r="D69" s="2">
        <f>AVERAGE($C$2:C69)</f>
        <v>0.11430000000000005</v>
      </c>
      <c r="E69" s="2">
        <v>0.16427030000000001</v>
      </c>
      <c r="G69" s="1">
        <f t="shared" si="8"/>
        <v>-3.3979803999999967</v>
      </c>
      <c r="H69" s="20">
        <f t="shared" si="9"/>
        <v>44.067474186493818</v>
      </c>
      <c r="I69" s="20">
        <f t="shared" si="10"/>
        <v>63.242109635098267</v>
      </c>
      <c r="J69" s="2">
        <f t="shared" si="11"/>
        <v>-3.2791037955493727</v>
      </c>
      <c r="K69" s="4">
        <f t="shared" si="12"/>
        <v>-3.4984487977218537E-2</v>
      </c>
      <c r="M69" s="1">
        <f t="shared" si="13"/>
        <v>-186.03942689999982</v>
      </c>
      <c r="N69" s="1">
        <f t="shared" si="14"/>
        <v>-179.53093280632817</v>
      </c>
    </row>
    <row r="70" spans="2:14" x14ac:dyDescent="0.25">
      <c r="B70">
        <f t="shared" si="15"/>
        <v>69</v>
      </c>
      <c r="C70" s="2">
        <v>0.1143</v>
      </c>
      <c r="D70" s="2">
        <f>AVERAGE($C$2:C70)</f>
        <v>0.11430000000000005</v>
      </c>
      <c r="E70" s="2">
        <v>0.16427030000000001</v>
      </c>
      <c r="G70" s="1">
        <f t="shared" si="8"/>
        <v>-3.4479506999999967</v>
      </c>
      <c r="H70" s="20">
        <f t="shared" si="9"/>
        <v>44.71552527747167</v>
      </c>
      <c r="I70" s="20">
        <f t="shared" si="10"/>
        <v>64.172140659143835</v>
      </c>
      <c r="J70" s="2">
        <f t="shared" si="11"/>
        <v>-3.3273259101898049</v>
      </c>
      <c r="K70" s="4">
        <f t="shared" si="12"/>
        <v>-3.4984487977218426E-2</v>
      </c>
      <c r="M70" s="1">
        <f t="shared" si="13"/>
        <v>-188.77530082499982</v>
      </c>
      <c r="N70" s="1">
        <f t="shared" si="14"/>
        <v>-182.17109358289184</v>
      </c>
    </row>
    <row r="71" spans="2:14" x14ac:dyDescent="0.25">
      <c r="B71">
        <f t="shared" si="15"/>
        <v>70</v>
      </c>
      <c r="C71" s="2">
        <v>0.1143</v>
      </c>
      <c r="D71" s="2">
        <f>AVERAGE($C$2:C71)</f>
        <v>0.11430000000000004</v>
      </c>
      <c r="E71" s="2">
        <v>0.16427030000000001</v>
      </c>
      <c r="G71" s="1">
        <f t="shared" si="8"/>
        <v>-3.4979209999999976</v>
      </c>
      <c r="H71" s="20">
        <f t="shared" si="9"/>
        <v>45.363576368449515</v>
      </c>
      <c r="I71" s="20">
        <f t="shared" si="10"/>
        <v>65.102171683189383</v>
      </c>
      <c r="J71" s="2">
        <f t="shared" si="11"/>
        <v>-3.3755480248302372</v>
      </c>
      <c r="K71" s="4">
        <f t="shared" si="12"/>
        <v>-3.4984487977218648E-2</v>
      </c>
      <c r="M71" s="1">
        <f t="shared" si="13"/>
        <v>-191.5111747499999</v>
      </c>
      <c r="N71" s="1">
        <f t="shared" si="14"/>
        <v>-184.81125435945549</v>
      </c>
    </row>
    <row r="72" spans="2:14" x14ac:dyDescent="0.25">
      <c r="B72">
        <f t="shared" si="15"/>
        <v>71</v>
      </c>
      <c r="C72" s="2">
        <v>0.1143</v>
      </c>
      <c r="D72" s="2">
        <f>AVERAGE($C$2:C72)</f>
        <v>0.11430000000000004</v>
      </c>
      <c r="E72" s="2">
        <v>0.16427030000000001</v>
      </c>
      <c r="G72" s="1">
        <f t="shared" si="8"/>
        <v>-3.5478912999999976</v>
      </c>
      <c r="H72" s="20">
        <f t="shared" si="9"/>
        <v>46.011627459427366</v>
      </c>
      <c r="I72" s="20">
        <f t="shared" si="10"/>
        <v>66.032202707234944</v>
      </c>
      <c r="J72" s="2">
        <f t="shared" si="11"/>
        <v>-3.423770139470669</v>
      </c>
      <c r="K72" s="4">
        <f t="shared" si="12"/>
        <v>-3.4984487977218648E-2</v>
      </c>
      <c r="M72" s="1">
        <f t="shared" si="13"/>
        <v>-194.24704867499986</v>
      </c>
      <c r="N72" s="1">
        <f t="shared" si="14"/>
        <v>-187.45141513601914</v>
      </c>
    </row>
    <row r="73" spans="2:14" x14ac:dyDescent="0.25">
      <c r="B73">
        <f t="shared" si="15"/>
        <v>72</v>
      </c>
      <c r="C73" s="2">
        <v>0.1143</v>
      </c>
      <c r="D73" s="2">
        <f>AVERAGE($C$2:C73)</f>
        <v>0.11430000000000004</v>
      </c>
      <c r="E73" s="2">
        <v>0.16427030000000001</v>
      </c>
      <c r="G73" s="1">
        <f t="shared" si="8"/>
        <v>-3.5978615999999977</v>
      </c>
      <c r="H73" s="20">
        <f t="shared" si="9"/>
        <v>46.659678550405218</v>
      </c>
      <c r="I73" s="20">
        <f t="shared" si="10"/>
        <v>66.96223373128052</v>
      </c>
      <c r="J73" s="2">
        <f t="shared" si="11"/>
        <v>-3.4719922541111012</v>
      </c>
      <c r="K73" s="4">
        <f t="shared" si="12"/>
        <v>-3.4984487977218648E-2</v>
      </c>
      <c r="M73" s="1">
        <f t="shared" si="13"/>
        <v>-196.98292259999988</v>
      </c>
      <c r="N73" s="1">
        <f t="shared" si="14"/>
        <v>-190.09157591258278</v>
      </c>
    </row>
    <row r="74" spans="2:14" x14ac:dyDescent="0.25">
      <c r="B74">
        <f t="shared" si="15"/>
        <v>73</v>
      </c>
      <c r="C74" s="2">
        <v>0.1143</v>
      </c>
      <c r="D74" s="2">
        <f>AVERAGE($C$2:C74)</f>
        <v>0.11430000000000004</v>
      </c>
      <c r="E74" s="2">
        <v>0.16427030000000001</v>
      </c>
      <c r="G74" s="1">
        <f t="shared" si="8"/>
        <v>-3.6478318999999977</v>
      </c>
      <c r="H74" s="20">
        <f t="shared" si="9"/>
        <v>47.307729641383069</v>
      </c>
      <c r="I74" s="20">
        <f t="shared" si="10"/>
        <v>67.892264755326082</v>
      </c>
      <c r="J74" s="2">
        <f t="shared" si="11"/>
        <v>-3.5202143687515335</v>
      </c>
      <c r="K74" s="4">
        <f t="shared" si="12"/>
        <v>-3.4984487977218537E-2</v>
      </c>
      <c r="M74" s="1">
        <f t="shared" si="13"/>
        <v>-199.7187965249999</v>
      </c>
      <c r="N74" s="1">
        <f t="shared" si="14"/>
        <v>-192.73173668914646</v>
      </c>
    </row>
    <row r="75" spans="2:14" x14ac:dyDescent="0.25">
      <c r="B75">
        <f t="shared" si="15"/>
        <v>74</v>
      </c>
      <c r="C75" s="2">
        <v>0.1143</v>
      </c>
      <c r="D75" s="2">
        <f>AVERAGE($C$2:C75)</f>
        <v>0.11430000000000004</v>
      </c>
      <c r="E75" s="2">
        <v>0.16427030000000001</v>
      </c>
      <c r="G75" s="1">
        <f t="shared" si="8"/>
        <v>-3.6978021999999977</v>
      </c>
      <c r="H75" s="20">
        <f t="shared" si="9"/>
        <v>47.955780732360921</v>
      </c>
      <c r="I75" s="20">
        <f t="shared" si="10"/>
        <v>68.822295779371643</v>
      </c>
      <c r="J75" s="2">
        <f t="shared" si="11"/>
        <v>-3.5684364833919653</v>
      </c>
      <c r="K75" s="4">
        <f t="shared" si="12"/>
        <v>-3.4984487977218648E-2</v>
      </c>
      <c r="M75" s="1">
        <f t="shared" si="13"/>
        <v>-202.45467044999987</v>
      </c>
      <c r="N75" s="1">
        <f t="shared" si="14"/>
        <v>-195.37189746571011</v>
      </c>
    </row>
    <row r="76" spans="2:14" x14ac:dyDescent="0.25">
      <c r="B76">
        <f t="shared" si="15"/>
        <v>75</v>
      </c>
      <c r="C76" s="2">
        <v>0.1143</v>
      </c>
      <c r="D76" s="2">
        <f>AVERAGE($C$2:C76)</f>
        <v>0.11430000000000004</v>
      </c>
      <c r="E76" s="2">
        <v>0.16427030000000001</v>
      </c>
      <c r="G76" s="1">
        <f t="shared" si="8"/>
        <v>-3.7477724999999977</v>
      </c>
      <c r="H76" s="20">
        <f t="shared" si="9"/>
        <v>48.603831823338766</v>
      </c>
      <c r="I76" s="20">
        <f t="shared" si="10"/>
        <v>69.752326803417191</v>
      </c>
      <c r="J76" s="2">
        <f t="shared" si="11"/>
        <v>-3.6166585980323966</v>
      </c>
      <c r="K76" s="4">
        <f t="shared" si="12"/>
        <v>-3.4984487977218759E-2</v>
      </c>
      <c r="M76" s="1">
        <f t="shared" si="13"/>
        <v>-205.19054437499989</v>
      </c>
      <c r="N76" s="1">
        <f t="shared" si="14"/>
        <v>-198.0120582422737</v>
      </c>
    </row>
    <row r="77" spans="2:14" x14ac:dyDescent="0.25">
      <c r="B77">
        <f t="shared" si="15"/>
        <v>76</v>
      </c>
      <c r="C77" s="2">
        <v>0.1143</v>
      </c>
      <c r="D77" s="2">
        <f>AVERAGE($C$2:C77)</f>
        <v>0.11430000000000004</v>
      </c>
      <c r="E77" s="2">
        <v>0.16427030000000001</v>
      </c>
      <c r="G77" s="1">
        <f t="shared" si="8"/>
        <v>-3.7977427999999973</v>
      </c>
      <c r="H77" s="20">
        <f t="shared" si="9"/>
        <v>49.251882914316617</v>
      </c>
      <c r="I77" s="20">
        <f t="shared" si="10"/>
        <v>70.682357827462766</v>
      </c>
      <c r="J77" s="2">
        <f t="shared" si="11"/>
        <v>-3.6648807126728289</v>
      </c>
      <c r="K77" s="4">
        <f t="shared" si="12"/>
        <v>-3.4984487977218648E-2</v>
      </c>
      <c r="M77" s="1">
        <f t="shared" si="13"/>
        <v>-207.92641829999985</v>
      </c>
      <c r="N77" s="1">
        <f t="shared" si="14"/>
        <v>-200.6522190188374</v>
      </c>
    </row>
    <row r="78" spans="2:14" x14ac:dyDescent="0.25">
      <c r="B78">
        <f t="shared" si="15"/>
        <v>77</v>
      </c>
      <c r="C78" s="2">
        <v>0.1143</v>
      </c>
      <c r="D78" s="2">
        <f>AVERAGE($C$2:C78)</f>
        <v>0.11430000000000004</v>
      </c>
      <c r="E78" s="2">
        <v>0.16427030000000001</v>
      </c>
      <c r="G78" s="1">
        <f t="shared" si="8"/>
        <v>-3.8477130999999973</v>
      </c>
      <c r="H78" s="20">
        <f t="shared" si="9"/>
        <v>49.899934005294469</v>
      </c>
      <c r="I78" s="20">
        <f t="shared" si="10"/>
        <v>71.612388851508328</v>
      </c>
      <c r="J78" s="2">
        <f t="shared" si="11"/>
        <v>-3.7131028273132611</v>
      </c>
      <c r="K78" s="4">
        <f t="shared" si="12"/>
        <v>-3.4984487977218537E-2</v>
      </c>
      <c r="M78" s="1">
        <f t="shared" si="13"/>
        <v>-210.66229222499987</v>
      </c>
      <c r="N78" s="1">
        <f t="shared" si="14"/>
        <v>-203.29237979540108</v>
      </c>
    </row>
    <row r="79" spans="2:14" x14ac:dyDescent="0.25">
      <c r="B79">
        <f t="shared" si="15"/>
        <v>78</v>
      </c>
      <c r="C79" s="2">
        <v>0.1143</v>
      </c>
      <c r="D79" s="2">
        <f>AVERAGE($C$2:C79)</f>
        <v>0.11430000000000004</v>
      </c>
      <c r="E79" s="2">
        <v>0.16427030000000001</v>
      </c>
      <c r="G79" s="1">
        <f t="shared" si="8"/>
        <v>-3.8976833999999974</v>
      </c>
      <c r="H79" s="20">
        <f t="shared" si="9"/>
        <v>50.547985096272321</v>
      </c>
      <c r="I79" s="20">
        <f t="shared" si="10"/>
        <v>72.54241987555389</v>
      </c>
      <c r="J79" s="2">
        <f t="shared" si="11"/>
        <v>-3.7613249419536929</v>
      </c>
      <c r="K79" s="4">
        <f t="shared" si="12"/>
        <v>-3.4984487977218648E-2</v>
      </c>
      <c r="M79" s="1">
        <f t="shared" si="13"/>
        <v>-213.39816614999984</v>
      </c>
      <c r="N79" s="1">
        <f t="shared" si="14"/>
        <v>-205.93254057196472</v>
      </c>
    </row>
    <row r="80" spans="2:14" x14ac:dyDescent="0.25">
      <c r="B80">
        <f t="shared" si="15"/>
        <v>79</v>
      </c>
      <c r="C80" s="2">
        <v>0.1143</v>
      </c>
      <c r="D80" s="2">
        <f>AVERAGE($C$2:C80)</f>
        <v>0.11430000000000004</v>
      </c>
      <c r="E80" s="2">
        <v>0.16427030000000001</v>
      </c>
      <c r="G80" s="1">
        <f t="shared" si="8"/>
        <v>-3.9476536999999974</v>
      </c>
      <c r="H80" s="20">
        <f t="shared" si="9"/>
        <v>51.196036187250172</v>
      </c>
      <c r="I80" s="20">
        <f t="shared" si="10"/>
        <v>73.472450899599451</v>
      </c>
      <c r="J80" s="2">
        <f t="shared" si="11"/>
        <v>-3.8095470565941243</v>
      </c>
      <c r="K80" s="4">
        <f t="shared" si="12"/>
        <v>-3.4984487977218759E-2</v>
      </c>
      <c r="M80" s="1">
        <f t="shared" si="13"/>
        <v>-216.13404007499986</v>
      </c>
      <c r="N80" s="1">
        <f t="shared" si="14"/>
        <v>-208.57270134852831</v>
      </c>
    </row>
    <row r="81" spans="2:14" x14ac:dyDescent="0.25">
      <c r="B81">
        <f t="shared" si="15"/>
        <v>80</v>
      </c>
      <c r="C81" s="2">
        <v>0.1143</v>
      </c>
      <c r="D81" s="2">
        <f>AVERAGE($C$2:C81)</f>
        <v>0.11430000000000004</v>
      </c>
      <c r="E81" s="2">
        <v>0.16427030000000001</v>
      </c>
      <c r="G81" s="1">
        <f t="shared" si="8"/>
        <v>-3.9976239999999974</v>
      </c>
      <c r="H81" s="20">
        <f t="shared" si="9"/>
        <v>51.844087278228024</v>
      </c>
      <c r="I81" s="20">
        <f t="shared" si="10"/>
        <v>74.402481923645027</v>
      </c>
      <c r="J81" s="2">
        <f t="shared" si="11"/>
        <v>-3.8577691712345574</v>
      </c>
      <c r="K81" s="4">
        <f t="shared" si="12"/>
        <v>-3.4984487977218537E-2</v>
      </c>
      <c r="M81" s="1">
        <f t="shared" si="13"/>
        <v>-218.86991399999985</v>
      </c>
      <c r="N81" s="1">
        <f t="shared" si="14"/>
        <v>-211.21286212509204</v>
      </c>
    </row>
    <row r="82" spans="2:14" x14ac:dyDescent="0.25">
      <c r="B82">
        <f t="shared" si="15"/>
        <v>81</v>
      </c>
      <c r="C82" s="2">
        <v>0.1143</v>
      </c>
      <c r="D82" s="2">
        <f>AVERAGE($C$2:C82)</f>
        <v>0.11430000000000004</v>
      </c>
      <c r="E82" s="2">
        <v>0.16427030000000001</v>
      </c>
      <c r="G82" s="1">
        <f t="shared" si="8"/>
        <v>-4.0475942999999974</v>
      </c>
      <c r="H82" s="20">
        <f t="shared" si="9"/>
        <v>52.492138369205868</v>
      </c>
      <c r="I82" s="20">
        <f t="shared" si="10"/>
        <v>75.332512947690574</v>
      </c>
      <c r="J82" s="2">
        <f t="shared" si="11"/>
        <v>-3.9059912858749888</v>
      </c>
      <c r="K82" s="4">
        <f t="shared" si="12"/>
        <v>-3.4984487977218648E-2</v>
      </c>
      <c r="M82" s="1">
        <f t="shared" si="13"/>
        <v>-221.60578792499985</v>
      </c>
      <c r="N82" s="1">
        <f t="shared" si="14"/>
        <v>-213.85302290165563</v>
      </c>
    </row>
    <row r="83" spans="2:14" x14ac:dyDescent="0.25">
      <c r="B83">
        <f t="shared" si="15"/>
        <v>82</v>
      </c>
      <c r="C83" s="2">
        <v>0.1143</v>
      </c>
      <c r="D83" s="2">
        <f>AVERAGE($C$2:C83)</f>
        <v>0.11430000000000004</v>
      </c>
      <c r="E83" s="2">
        <v>0.16427030000000001</v>
      </c>
      <c r="G83" s="1">
        <f t="shared" si="8"/>
        <v>-4.0975645999999974</v>
      </c>
      <c r="H83" s="20">
        <f t="shared" si="9"/>
        <v>53.14018946018372</v>
      </c>
      <c r="I83" s="20">
        <f t="shared" si="10"/>
        <v>76.262543971736136</v>
      </c>
      <c r="J83" s="2">
        <f t="shared" si="11"/>
        <v>-3.9542134005154206</v>
      </c>
      <c r="K83" s="4">
        <f t="shared" si="12"/>
        <v>-3.4984487977218648E-2</v>
      </c>
      <c r="M83" s="1">
        <f t="shared" si="13"/>
        <v>-224.34166184999987</v>
      </c>
      <c r="N83" s="1">
        <f t="shared" si="14"/>
        <v>-216.49318367821928</v>
      </c>
    </row>
    <row r="84" spans="2:14" x14ac:dyDescent="0.25">
      <c r="B84">
        <f t="shared" si="15"/>
        <v>83</v>
      </c>
      <c r="C84" s="2">
        <v>0.1143</v>
      </c>
      <c r="D84" s="2">
        <f>AVERAGE($C$2:C84)</f>
        <v>0.11430000000000004</v>
      </c>
      <c r="E84" s="2">
        <v>0.16427030000000001</v>
      </c>
      <c r="G84" s="1">
        <f t="shared" si="8"/>
        <v>-4.1475348999999975</v>
      </c>
      <c r="H84" s="20">
        <f t="shared" si="9"/>
        <v>53.788240551161572</v>
      </c>
      <c r="I84" s="20">
        <f t="shared" si="10"/>
        <v>77.192574995781698</v>
      </c>
      <c r="J84" s="2">
        <f t="shared" si="11"/>
        <v>-4.0024355151558524</v>
      </c>
      <c r="K84" s="4">
        <f t="shared" si="12"/>
        <v>-3.4984487977218759E-2</v>
      </c>
      <c r="M84" s="1">
        <f t="shared" si="13"/>
        <v>-227.07753577499986</v>
      </c>
      <c r="N84" s="1">
        <f t="shared" si="14"/>
        <v>-219.13334445478293</v>
      </c>
    </row>
    <row r="85" spans="2:14" x14ac:dyDescent="0.25">
      <c r="B85">
        <f t="shared" si="15"/>
        <v>84</v>
      </c>
      <c r="C85" s="2">
        <v>0.1143</v>
      </c>
      <c r="D85" s="2">
        <f>AVERAGE($C$2:C85)</f>
        <v>0.11430000000000004</v>
      </c>
      <c r="E85" s="2">
        <v>0.16427030000000001</v>
      </c>
      <c r="G85" s="1">
        <f t="shared" si="8"/>
        <v>-4.1975051999999975</v>
      </c>
      <c r="H85" s="20">
        <f t="shared" si="9"/>
        <v>54.436291642139423</v>
      </c>
      <c r="I85" s="20">
        <f t="shared" si="10"/>
        <v>78.122606019827273</v>
      </c>
      <c r="J85" s="2">
        <f t="shared" si="11"/>
        <v>-4.0506576297962855</v>
      </c>
      <c r="K85" s="4">
        <f t="shared" si="12"/>
        <v>-3.4984487977218537E-2</v>
      </c>
      <c r="M85" s="1">
        <f t="shared" si="13"/>
        <v>-229.81340969999985</v>
      </c>
      <c r="N85" s="1">
        <f t="shared" si="14"/>
        <v>-221.7735052313466</v>
      </c>
    </row>
    <row r="86" spans="2:14" x14ac:dyDescent="0.25">
      <c r="B86">
        <f t="shared" si="15"/>
        <v>85</v>
      </c>
      <c r="C86" s="2">
        <v>0.1143</v>
      </c>
      <c r="D86" s="2">
        <f>AVERAGE($C$2:C86)</f>
        <v>0.11430000000000004</v>
      </c>
      <c r="E86" s="2">
        <v>0.16427030000000001</v>
      </c>
      <c r="G86" s="1">
        <f t="shared" si="8"/>
        <v>-4.2474754999999975</v>
      </c>
      <c r="H86" s="20">
        <f t="shared" si="9"/>
        <v>55.084342733117275</v>
      </c>
      <c r="I86" s="20">
        <f t="shared" si="10"/>
        <v>79.052637043872835</v>
      </c>
      <c r="J86" s="2">
        <f t="shared" si="11"/>
        <v>-4.0988797444367169</v>
      </c>
      <c r="K86" s="4">
        <f t="shared" si="12"/>
        <v>-3.4984487977218648E-2</v>
      </c>
      <c r="M86" s="1">
        <f t="shared" si="13"/>
        <v>-232.54928362499987</v>
      </c>
      <c r="N86" s="1">
        <f t="shared" si="14"/>
        <v>-224.41366600791025</v>
      </c>
    </row>
    <row r="87" spans="2:14" x14ac:dyDescent="0.25">
      <c r="B87">
        <f t="shared" si="15"/>
        <v>86</v>
      </c>
      <c r="C87" s="2">
        <v>0.1143</v>
      </c>
      <c r="D87" s="2">
        <f>AVERAGE($C$2:C87)</f>
        <v>0.11430000000000005</v>
      </c>
      <c r="E87" s="2">
        <v>0.16427030000000001</v>
      </c>
      <c r="G87" s="1">
        <f t="shared" si="8"/>
        <v>-4.2974457999999958</v>
      </c>
      <c r="H87" s="20">
        <f t="shared" si="9"/>
        <v>55.732393824095119</v>
      </c>
      <c r="I87" s="20">
        <f t="shared" si="10"/>
        <v>79.982668067918382</v>
      </c>
      <c r="J87" s="2">
        <f t="shared" si="11"/>
        <v>-4.1471018590771473</v>
      </c>
      <c r="K87" s="4">
        <f t="shared" si="12"/>
        <v>-3.4984487977218648E-2</v>
      </c>
      <c r="M87" s="1">
        <f t="shared" si="13"/>
        <v>-235.28515754999978</v>
      </c>
      <c r="N87" s="1">
        <f t="shared" si="14"/>
        <v>-227.05382678447378</v>
      </c>
    </row>
    <row r="88" spans="2:14" x14ac:dyDescent="0.25">
      <c r="B88">
        <f t="shared" si="15"/>
        <v>87</v>
      </c>
      <c r="C88" s="2">
        <v>0.1143</v>
      </c>
      <c r="D88" s="2">
        <f>AVERAGE($C$2:C88)</f>
        <v>0.11430000000000005</v>
      </c>
      <c r="E88" s="2">
        <v>0.16427030000000001</v>
      </c>
      <c r="G88" s="1">
        <f t="shared" si="8"/>
        <v>-4.3474160999999958</v>
      </c>
      <c r="H88" s="20">
        <f t="shared" si="9"/>
        <v>56.380444915072971</v>
      </c>
      <c r="I88" s="20">
        <f t="shared" si="10"/>
        <v>80.912699091963958</v>
      </c>
      <c r="J88" s="2">
        <f t="shared" si="11"/>
        <v>-4.1953239737175796</v>
      </c>
      <c r="K88" s="4">
        <f t="shared" si="12"/>
        <v>-3.4984487977218537E-2</v>
      </c>
      <c r="M88" s="1">
        <f t="shared" si="13"/>
        <v>-238.02103147499977</v>
      </c>
      <c r="N88" s="1">
        <f t="shared" si="14"/>
        <v>-229.69398756103746</v>
      </c>
    </row>
    <row r="89" spans="2:14" x14ac:dyDescent="0.25">
      <c r="B89">
        <f t="shared" si="15"/>
        <v>88</v>
      </c>
      <c r="C89" s="2">
        <v>0.1143</v>
      </c>
      <c r="D89" s="2">
        <f>AVERAGE($C$2:C89)</f>
        <v>0.11430000000000005</v>
      </c>
      <c r="E89" s="2">
        <v>0.16427030000000001</v>
      </c>
      <c r="G89" s="1">
        <f t="shared" si="8"/>
        <v>-4.3973863999999958</v>
      </c>
      <c r="H89" s="20">
        <f t="shared" si="9"/>
        <v>57.028496006050823</v>
      </c>
      <c r="I89" s="20">
        <f t="shared" si="10"/>
        <v>81.84273011600952</v>
      </c>
      <c r="J89" s="2">
        <f t="shared" si="11"/>
        <v>-4.2435460883580118</v>
      </c>
      <c r="K89" s="4">
        <f t="shared" si="12"/>
        <v>-3.4984487977218537E-2</v>
      </c>
      <c r="M89" s="1">
        <f t="shared" si="13"/>
        <v>-240.75690539999974</v>
      </c>
      <c r="N89" s="1">
        <f t="shared" si="14"/>
        <v>-232.33414833760114</v>
      </c>
    </row>
    <row r="90" spans="2:14" x14ac:dyDescent="0.25">
      <c r="B90">
        <f t="shared" si="15"/>
        <v>89</v>
      </c>
      <c r="C90" s="2">
        <v>0.1143</v>
      </c>
      <c r="D90" s="2">
        <f>AVERAGE($C$2:C90)</f>
        <v>0.11430000000000005</v>
      </c>
      <c r="E90" s="2">
        <v>0.16427030000000001</v>
      </c>
      <c r="G90" s="1">
        <f t="shared" si="8"/>
        <v>-4.4473566999999958</v>
      </c>
      <c r="H90" s="20">
        <f t="shared" si="9"/>
        <v>57.676547097028674</v>
      </c>
      <c r="I90" s="20">
        <f t="shared" si="10"/>
        <v>82.772761140055081</v>
      </c>
      <c r="J90" s="2">
        <f t="shared" si="11"/>
        <v>-4.2917682029984432</v>
      </c>
      <c r="K90" s="4">
        <f t="shared" si="12"/>
        <v>-3.4984487977218648E-2</v>
      </c>
      <c r="M90" s="1">
        <f t="shared" si="13"/>
        <v>-243.49277932499979</v>
      </c>
      <c r="N90" s="1">
        <f t="shared" si="14"/>
        <v>-234.97430911416475</v>
      </c>
    </row>
    <row r="91" spans="2:14" x14ac:dyDescent="0.25">
      <c r="B91">
        <f t="shared" si="15"/>
        <v>90</v>
      </c>
      <c r="C91" s="2">
        <v>0.1143</v>
      </c>
      <c r="D91" s="2">
        <f>AVERAGE($C$2:C91)</f>
        <v>0.11430000000000005</v>
      </c>
      <c r="E91" s="2">
        <v>0.16427030000000001</v>
      </c>
      <c r="G91" s="1">
        <f t="shared" si="8"/>
        <v>-4.4973269999999959</v>
      </c>
      <c r="H91" s="20">
        <f t="shared" si="9"/>
        <v>58.324598188006526</v>
      </c>
      <c r="I91" s="20">
        <f t="shared" si="10"/>
        <v>83.702792164100643</v>
      </c>
      <c r="J91" s="2">
        <f t="shared" si="11"/>
        <v>-4.3399903176388746</v>
      </c>
      <c r="K91" s="4">
        <f t="shared" si="12"/>
        <v>-3.4984487977218759E-2</v>
      </c>
      <c r="M91" s="1">
        <f t="shared" si="13"/>
        <v>-246.22865324999978</v>
      </c>
      <c r="N91" s="1">
        <f t="shared" si="14"/>
        <v>-237.61446989072837</v>
      </c>
    </row>
    <row r="92" spans="2:14" x14ac:dyDescent="0.25">
      <c r="B92">
        <f t="shared" si="15"/>
        <v>91</v>
      </c>
      <c r="C92" s="2">
        <v>0.1143</v>
      </c>
      <c r="D92" s="2">
        <f>AVERAGE($C$2:C92)</f>
        <v>0.11430000000000005</v>
      </c>
      <c r="E92" s="2">
        <v>0.16427030000000001</v>
      </c>
      <c r="G92" s="1">
        <f t="shared" si="8"/>
        <v>-4.5472972999999959</v>
      </c>
      <c r="H92" s="20">
        <f t="shared" si="9"/>
        <v>58.97264927898437</v>
      </c>
      <c r="I92" s="20">
        <f t="shared" si="10"/>
        <v>84.632823188146205</v>
      </c>
      <c r="J92" s="2">
        <f t="shared" si="11"/>
        <v>-4.3882124322793068</v>
      </c>
      <c r="K92" s="4">
        <f t="shared" si="12"/>
        <v>-3.4984487977218759E-2</v>
      </c>
      <c r="M92" s="1">
        <f t="shared" si="13"/>
        <v>-248.96452717499977</v>
      </c>
      <c r="N92" s="1">
        <f t="shared" si="14"/>
        <v>-240.25463066729205</v>
      </c>
    </row>
    <row r="93" spans="2:14" x14ac:dyDescent="0.25">
      <c r="B93">
        <f t="shared" si="15"/>
        <v>92</v>
      </c>
      <c r="C93" s="2">
        <v>0.1143</v>
      </c>
      <c r="D93" s="2">
        <f>AVERAGE($C$2:C93)</f>
        <v>0.11430000000000005</v>
      </c>
      <c r="E93" s="2">
        <v>0.16427030000000001</v>
      </c>
      <c r="G93" s="1">
        <f t="shared" si="8"/>
        <v>-4.5972675999999959</v>
      </c>
      <c r="H93" s="20">
        <f t="shared" si="9"/>
        <v>59.620700369962222</v>
      </c>
      <c r="I93" s="20">
        <f t="shared" si="10"/>
        <v>85.562854212191766</v>
      </c>
      <c r="J93" s="2">
        <f t="shared" si="11"/>
        <v>-4.436434546919739</v>
      </c>
      <c r="K93" s="4">
        <f t="shared" si="12"/>
        <v>-3.4984487977218648E-2</v>
      </c>
      <c r="M93" s="1">
        <f t="shared" si="13"/>
        <v>-251.70040109999977</v>
      </c>
      <c r="N93" s="1">
        <f t="shared" si="14"/>
        <v>-242.89479144385572</v>
      </c>
    </row>
    <row r="94" spans="2:14" x14ac:dyDescent="0.25">
      <c r="B94">
        <f t="shared" si="15"/>
        <v>93</v>
      </c>
      <c r="C94" s="2">
        <v>0.1143</v>
      </c>
      <c r="D94" s="2">
        <f>AVERAGE($C$2:C94)</f>
        <v>0.11430000000000005</v>
      </c>
      <c r="E94" s="2">
        <v>0.16427030000000001</v>
      </c>
      <c r="G94" s="1">
        <f t="shared" si="8"/>
        <v>-4.6472378999999959</v>
      </c>
      <c r="H94" s="20">
        <f t="shared" si="9"/>
        <v>60.268751460940074</v>
      </c>
      <c r="I94" s="20">
        <f t="shared" si="10"/>
        <v>86.492885236237328</v>
      </c>
      <c r="J94" s="2">
        <f t="shared" si="11"/>
        <v>-4.4846566615601713</v>
      </c>
      <c r="K94" s="4">
        <f t="shared" si="12"/>
        <v>-3.4984487977218648E-2</v>
      </c>
      <c r="M94" s="1">
        <f t="shared" si="13"/>
        <v>-254.43627502499979</v>
      </c>
      <c r="N94" s="1">
        <f t="shared" si="14"/>
        <v>-245.5349522204194</v>
      </c>
    </row>
    <row r="95" spans="2:14" x14ac:dyDescent="0.25">
      <c r="B95">
        <f t="shared" si="15"/>
        <v>94</v>
      </c>
      <c r="C95" s="2">
        <v>0.1143</v>
      </c>
      <c r="D95" s="2">
        <f>AVERAGE($C$2:C95)</f>
        <v>0.11430000000000005</v>
      </c>
      <c r="E95" s="2">
        <v>0.16427030000000001</v>
      </c>
      <c r="G95" s="1">
        <f t="shared" si="8"/>
        <v>-4.6972081999999959</v>
      </c>
      <c r="H95" s="20">
        <f t="shared" si="9"/>
        <v>60.916802551917925</v>
      </c>
      <c r="I95" s="20">
        <f t="shared" si="10"/>
        <v>87.422916260282889</v>
      </c>
      <c r="J95" s="2">
        <f t="shared" si="11"/>
        <v>-4.5328787762006026</v>
      </c>
      <c r="K95" s="4">
        <f t="shared" si="12"/>
        <v>-3.4984487977218759E-2</v>
      </c>
      <c r="M95" s="1">
        <f t="shared" si="13"/>
        <v>-257.17214894999978</v>
      </c>
      <c r="N95" s="1">
        <f t="shared" si="14"/>
        <v>-248.17511299698302</v>
      </c>
    </row>
    <row r="96" spans="2:14" x14ac:dyDescent="0.25">
      <c r="B96">
        <f t="shared" si="15"/>
        <v>95</v>
      </c>
      <c r="C96" s="2">
        <v>0.1143</v>
      </c>
      <c r="D96" s="2">
        <f>AVERAGE($C$2:C96)</f>
        <v>0.11430000000000005</v>
      </c>
      <c r="E96" s="2">
        <v>0.16427030000000001</v>
      </c>
      <c r="G96" s="1">
        <f t="shared" si="8"/>
        <v>-4.747178499999996</v>
      </c>
      <c r="H96" s="20">
        <f t="shared" si="9"/>
        <v>61.564853642895777</v>
      </c>
      <c r="I96" s="20">
        <f t="shared" si="10"/>
        <v>88.352947284328465</v>
      </c>
      <c r="J96" s="2">
        <f t="shared" si="11"/>
        <v>-4.5811008908410358</v>
      </c>
      <c r="K96" s="4">
        <f t="shared" si="12"/>
        <v>-3.4984487977218537E-2</v>
      </c>
      <c r="M96" s="1">
        <f t="shared" si="13"/>
        <v>-259.90802287499974</v>
      </c>
      <c r="N96" s="1">
        <f t="shared" si="14"/>
        <v>-250.81527377354672</v>
      </c>
    </row>
    <row r="97" spans="1:14" x14ac:dyDescent="0.25">
      <c r="B97">
        <f t="shared" si="15"/>
        <v>96</v>
      </c>
      <c r="C97" s="2">
        <v>0.1143</v>
      </c>
      <c r="D97" s="2">
        <f>AVERAGE($C$2:C97)</f>
        <v>0.11430000000000005</v>
      </c>
      <c r="E97" s="2">
        <v>0.16427030000000001</v>
      </c>
      <c r="G97" s="1">
        <f t="shared" si="8"/>
        <v>-4.7971487999999951</v>
      </c>
      <c r="H97" s="20">
        <f t="shared" si="9"/>
        <v>62.212904733873621</v>
      </c>
      <c r="I97" s="20">
        <f t="shared" si="10"/>
        <v>89.282978308374012</v>
      </c>
      <c r="J97" s="2">
        <f t="shared" si="11"/>
        <v>-4.6293230054814671</v>
      </c>
      <c r="K97" s="4">
        <f t="shared" si="12"/>
        <v>-3.4984487977218537E-2</v>
      </c>
      <c r="M97" s="1">
        <f t="shared" si="13"/>
        <v>-262.64389679999971</v>
      </c>
      <c r="N97" s="1">
        <f t="shared" si="14"/>
        <v>-253.45543455011034</v>
      </c>
    </row>
    <row r="98" spans="1:14" x14ac:dyDescent="0.25">
      <c r="B98">
        <f t="shared" si="15"/>
        <v>97</v>
      </c>
      <c r="C98" s="2">
        <v>0.1143</v>
      </c>
      <c r="D98" s="2">
        <f>AVERAGE($C$2:C98)</f>
        <v>0.11430000000000005</v>
      </c>
      <c r="E98" s="2">
        <v>0.16427030000000001</v>
      </c>
      <c r="G98" s="1">
        <f t="shared" si="8"/>
        <v>-4.8471190999999951</v>
      </c>
      <c r="H98" s="20">
        <f t="shared" si="9"/>
        <v>62.860955824851473</v>
      </c>
      <c r="I98" s="20">
        <f t="shared" si="10"/>
        <v>90.213009332419574</v>
      </c>
      <c r="J98" s="2">
        <f t="shared" si="11"/>
        <v>-4.6775451201218985</v>
      </c>
      <c r="K98" s="4">
        <f t="shared" si="12"/>
        <v>-3.4984487977218648E-2</v>
      </c>
      <c r="M98" s="1">
        <f t="shared" si="13"/>
        <v>-265.37977072499973</v>
      </c>
      <c r="N98" s="1">
        <f t="shared" si="14"/>
        <v>-256.09559532667396</v>
      </c>
    </row>
    <row r="99" spans="1:14" x14ac:dyDescent="0.25">
      <c r="B99">
        <f t="shared" si="15"/>
        <v>98</v>
      </c>
      <c r="C99" s="2">
        <v>0.1143</v>
      </c>
      <c r="D99" s="2">
        <f>AVERAGE($C$2:C99)</f>
        <v>0.11430000000000005</v>
      </c>
      <c r="E99" s="2">
        <v>0.16427030000000001</v>
      </c>
      <c r="G99" s="1">
        <f t="shared" si="8"/>
        <v>-4.8970893999999952</v>
      </c>
      <c r="H99" s="20">
        <f t="shared" si="9"/>
        <v>63.509006915829325</v>
      </c>
      <c r="I99" s="20">
        <f t="shared" si="10"/>
        <v>91.14304035646515</v>
      </c>
      <c r="J99" s="2">
        <f t="shared" si="11"/>
        <v>-4.7257672347623307</v>
      </c>
      <c r="K99" s="4">
        <f t="shared" si="12"/>
        <v>-3.4984487977218537E-2</v>
      </c>
      <c r="M99" s="1">
        <f t="shared" si="13"/>
        <v>-268.11564464999975</v>
      </c>
      <c r="N99" s="1">
        <f t="shared" si="14"/>
        <v>-258.73575610323758</v>
      </c>
    </row>
    <row r="100" spans="1:14" x14ac:dyDescent="0.25">
      <c r="B100">
        <f t="shared" si="15"/>
        <v>99</v>
      </c>
      <c r="C100" s="2">
        <v>0.1143</v>
      </c>
      <c r="D100" s="2">
        <f>AVERAGE($C$2:C100)</f>
        <v>0.11430000000000005</v>
      </c>
      <c r="E100" s="2">
        <v>0.16427030000000001</v>
      </c>
      <c r="G100" s="1">
        <f t="shared" si="8"/>
        <v>-4.9470596999999952</v>
      </c>
      <c r="H100" s="20">
        <f t="shared" si="9"/>
        <v>64.157058006807176</v>
      </c>
      <c r="I100" s="20">
        <f t="shared" si="10"/>
        <v>92.073071380510711</v>
      </c>
      <c r="J100" s="2">
        <f t="shared" si="11"/>
        <v>-4.773989349402763</v>
      </c>
      <c r="K100" s="4">
        <f t="shared" si="12"/>
        <v>-3.4984487977218537E-2</v>
      </c>
      <c r="M100" s="1">
        <f t="shared" si="13"/>
        <v>-270.85151857499977</v>
      </c>
      <c r="N100" s="1">
        <f t="shared" si="14"/>
        <v>-261.37591687980125</v>
      </c>
    </row>
    <row r="101" spans="1:14" x14ac:dyDescent="0.25">
      <c r="A101" s="21" t="inlineStr">
        <is>
          <t>100%</t>
        </is>
      </c>
      <c r="B101">
        <f t="shared" si="15"/>
        <v>100</v>
      </c>
      <c r="C101" s="2">
        <v>0.1143</v>
      </c>
      <c r="D101" s="2">
        <f>AVERAGE($C$2:C101)</f>
        <v>0.11430000000000005</v>
      </c>
      <c r="E101" s="2">
        <v>0.16427030000000001</v>
      </c>
      <c r="G101" s="1">
        <f t="shared" si="8"/>
        <v>-4.9970299999999952</v>
      </c>
      <c r="H101" s="20">
        <f t="shared" si="9"/>
        <v>64.805109097785021</v>
      </c>
      <c r="I101" s="20">
        <f t="shared" si="10"/>
        <v>93.003102404556259</v>
      </c>
      <c r="J101" s="2">
        <f t="shared" si="11"/>
        <v>-4.8222114640431943</v>
      </c>
      <c r="K101" s="4">
        <f t="shared" si="12"/>
        <v>-3.4984487977218648E-2</v>
      </c>
      <c r="M101" s="1">
        <f t="shared" si="13"/>
        <v>-273.58739249999974</v>
      </c>
      <c r="N101" s="1">
        <f t="shared" si="14"/>
        <v>-264.01607765636487</v>
      </c>
    </row>
    <row r="102" spans="1:14" x14ac:dyDescent="0.25">
      <c r="B102">
        <f t="shared" si="15"/>
        <v>101</v>
      </c>
      <c r="C102" s="2">
        <v>0.12989999999999999</v>
      </c>
      <c r="D102" s="2">
        <f>AVERAGE($C$2:C102)</f>
        <v>0.1144544554455446</v>
      </c>
      <c r="E102" s="2">
        <v>0.16427030000000001</v>
      </c>
      <c r="G102" s="1">
        <f t="shared" si="8"/>
        <v>-5.0314002999999961</v>
      </c>
      <c r="H102" s="20">
        <f t="shared" si="9"/>
        <v>65.470840218405243</v>
      </c>
      <c r="I102" s="20">
        <f t="shared" si="10"/>
        <v>93.958506391169706</v>
      </c>
      <c r="J102" s="2">
        <f t="shared" si="11"/>
        <v>-4.8560113244756558</v>
      </c>
      <c r="K102" s="4">
        <f t="shared" si="12"/>
        <v>-3.4858879251635111E-2</v>
      </c>
      <c r="M102" s="1">
        <f t="shared" si="13"/>
        <v>-275.4691664249998</v>
      </c>
      <c r="N102" s="1">
        <f t="shared" si="14"/>
        <v>-265.86662001504214</v>
      </c>
    </row>
    <row r="103" spans="1:14" x14ac:dyDescent="0.25">
      <c r="B103">
        <f t="shared" si="15"/>
        <v>102</v>
      </c>
      <c r="C103" s="2">
        <v>0.12989999999999999</v>
      </c>
      <c r="D103" s="2">
        <f>AVERAGE($C$2:C103)</f>
        <v>0.11460588235294121</v>
      </c>
      <c r="E103" s="2">
        <v>0.16427030000000001</v>
      </c>
      <c r="G103" s="1">
        <f t="shared" si="8"/>
        <v>-5.0657705999999978</v>
      </c>
      <c r="H103" s="20">
        <f t="shared" si="9"/>
        <v>66.136552635822397</v>
      </c>
      <c r="I103" s="20">
        <f t="shared" si="10"/>
        <v>94.913883536444018</v>
      </c>
      <c r="J103" s="2">
        <f t="shared" si="11"/>
        <v>-4.8898066762291252</v>
      </c>
      <c r="K103" s="4">
        <f t="shared" si="12"/>
        <v>-3.4735865017431422E-2</v>
      </c>
      <c r="M103" s="1">
        <f t="shared" si="13"/>
        <v>-277.35094034999992</v>
      </c>
      <c r="N103" s="1">
        <f t="shared" si="14"/>
        <v>-267.71691552354457</v>
      </c>
    </row>
    <row r="104" spans="1:14" x14ac:dyDescent="0.25">
      <c r="B104">
        <f t="shared" si="15"/>
        <v>103</v>
      </c>
      <c r="C104" s="2">
        <v>0.12989999999999999</v>
      </c>
      <c r="D104" s="2">
        <f>AVERAGE($C$2:C104)</f>
        <v>0.11475436893203886</v>
      </c>
      <c r="E104" s="2">
        <v>0.16427030000000001</v>
      </c>
      <c r="G104" s="1">
        <f t="shared" si="8"/>
        <v>-5.1001408999999986</v>
      </c>
      <c r="H104" s="20">
        <f t="shared" si="9"/>
        <v>66.802246937962934</v>
      </c>
      <c r="I104" s="20">
        <f t="shared" si="10"/>
        <v>95.869234684124166</v>
      </c>
      <c r="J104" s="2">
        <f t="shared" si="11"/>
        <v>-4.9235976580786405</v>
      </c>
      <c r="K104" s="4">
        <f t="shared" si="12"/>
        <v>-3.4615365611047721E-2</v>
      </c>
      <c r="M104" s="1">
        <f t="shared" si="13"/>
        <v>-279.23271427499992</v>
      </c>
      <c r="N104" s="1">
        <f t="shared" si="14"/>
        <v>-269.56697177980556</v>
      </c>
    </row>
    <row r="105" spans="1:14" x14ac:dyDescent="0.25">
      <c r="B105">
        <f t="shared" si="15"/>
        <v>104</v>
      </c>
      <c r="C105" s="2">
        <v>0.12989999999999999</v>
      </c>
      <c r="D105" s="2">
        <f>AVERAGE($C$2:C105)</f>
        <v>0.11490000000000002</v>
      </c>
      <c r="E105" s="2">
        <v>0.16427030000000001</v>
      </c>
      <c r="G105" s="1">
        <f t="shared" si="8"/>
        <v>-5.1345111999999995</v>
      </c>
      <c r="H105" s="20">
        <f t="shared" si="9"/>
        <v>67.467923688345749</v>
      </c>
      <c r="I105" s="20">
        <f t="shared" si="10"/>
        <v>96.824560642927324</v>
      </c>
      <c r="J105" s="2">
        <f t="shared" si="11"/>
        <v>-4.9573844031547569</v>
      </c>
      <c r="K105" s="4">
        <f t="shared" si="12"/>
        <v>-3.4497304601310952E-2</v>
      </c>
      <c r="M105" s="1">
        <f t="shared" si="13"/>
        <v>-281.11448819999998</v>
      </c>
      <c r="N105" s="1">
        <f t="shared" si="14"/>
        <v>-271.41679607272295</v>
      </c>
    </row>
    <row r="106" spans="1:14" x14ac:dyDescent="0.25">
      <c r="B106">
        <f t="shared" si="15"/>
        <v>105</v>
      </c>
      <c r="C106" s="2">
        <v>0.12989999999999999</v>
      </c>
      <c r="D106" s="2">
        <f>AVERAGE($C$2:C106)</f>
        <v>0.11504285714285716</v>
      </c>
      <c r="E106" s="2">
        <v>0.16427030000000001</v>
      </c>
      <c r="G106" s="1">
        <f t="shared" si="8"/>
        <v>-5.1688814999999995</v>
      </c>
      <c r="H106" s="20">
        <f t="shared" si="9"/>
        <v>68.13358342733693</v>
      </c>
      <c r="I106" s="20">
        <f t="shared" si="10"/>
        <v>97.779862188343643</v>
      </c>
      <c r="J106" s="2">
        <f t="shared" si="11"/>
        <v>-4.991167039227995</v>
      </c>
      <c r="K106" s="4">
        <f t="shared" si="12"/>
        <v>-3.4381608626934956E-2</v>
      </c>
      <c r="M106" s="1">
        <f t="shared" si="13"/>
        <v>-282.99626212499999</v>
      </c>
      <c r="N106" s="1">
        <f t="shared" si="14"/>
        <v>-273.26639539773271</v>
      </c>
    </row>
    <row r="107" spans="1:14" x14ac:dyDescent="0.25">
      <c r="B107">
        <f t="shared" si="15"/>
        <v>106</v>
      </c>
      <c r="C107" s="2">
        <v>0.12989999999999999</v>
      </c>
      <c r="D107" s="2">
        <f>AVERAGE($C$2:C107)</f>
        <v>0.11518301886792454</v>
      </c>
      <c r="E107" s="2">
        <v>0.16427030000000001</v>
      </c>
      <c r="G107" s="1">
        <f t="shared" si="8"/>
        <v>-5.2032518000000003</v>
      </c>
      <c r="H107" s="20">
        <f t="shared" si="9"/>
        <v>68.799226673327681</v>
      </c>
      <c r="I107" s="20">
        <f t="shared" si="10"/>
        <v>98.735140064326643</v>
      </c>
      <c r="J107" s="2">
        <f t="shared" si="11"/>
        <v>-5.0249456889762252</v>
      </c>
      <c r="K107" s="4">
        <f t="shared" si="12"/>
        <v>-3.4268207243742244E-2</v>
      </c>
      <c r="M107" s="1">
        <f t="shared" si="13"/>
        <v>-284.87803604999999</v>
      </c>
      <c r="N107" s="1">
        <f t="shared" si="14"/>
        <v>-275.11577647144833</v>
      </c>
    </row>
    <row r="108" spans="1:14" x14ac:dyDescent="0.25">
      <c r="B108">
        <f t="shared" si="15"/>
        <v>107</v>
      </c>
      <c r="C108" s="2">
        <v>0.12989999999999999</v>
      </c>
      <c r="D108" s="2">
        <f>AVERAGE($C$2:C108)</f>
        <v>0.11532056074766354</v>
      </c>
      <c r="E108" s="2">
        <v>0.16427030000000001</v>
      </c>
      <c r="G108" s="1">
        <f t="shared" si="8"/>
        <v>-5.2376221000000012</v>
      </c>
      <c r="H108" s="20">
        <f t="shared" si="9"/>
        <v>69.464853923841019</v>
      </c>
      <c r="I108" s="20">
        <f t="shared" si="10"/>
        <v>99.690394984881536</v>
      </c>
      <c r="J108" s="2">
        <f t="shared" si="11"/>
        <v>-5.0587204702361923</v>
      </c>
      <c r="K108" s="4">
        <f t="shared" si="12"/>
        <v>-3.4157032780927188E-2</v>
      </c>
      <c r="M108" s="1">
        <f t="shared" si="13"/>
        <v>-286.75980997500005</v>
      </c>
      <c r="N108" s="1">
        <f t="shared" si="14"/>
        <v>-276.96494574543152</v>
      </c>
    </row>
    <row r="109" spans="1:14" x14ac:dyDescent="0.25">
      <c r="B109">
        <f t="shared" si="15"/>
        <v>108</v>
      </c>
      <c r="C109" s="2">
        <v>0.12989999999999999</v>
      </c>
      <c r="D109" s="2">
        <f>AVERAGE($C$2:C109)</f>
        <v>0.11545555555555555</v>
      </c>
      <c r="E109" s="2">
        <v>0.16427030000000001</v>
      </c>
      <c r="G109" s="1">
        <f t="shared" si="8"/>
        <v>-5.271992400000002</v>
      </c>
      <c r="H109" s="20">
        <f t="shared" si="9"/>
        <v>70.130465656572255</v>
      </c>
      <c r="I109" s="20">
        <f t="shared" si="10"/>
        <v>100.64562763555834</v>
      </c>
      <c r="J109" s="2">
        <f t="shared" si="11"/>
        <v>-5.0924914962402497</v>
      </c>
      <c r="K109" s="4">
        <f t="shared" si="12"/>
        <v>-3.4048020205748486E-2</v>
      </c>
      <c r="M109" s="1">
        <f t="shared" si="13"/>
        <v>-288.64158390000011</v>
      </c>
      <c r="N109" s="1">
        <f t="shared" si="14"/>
        <v>-278.81390941915367</v>
      </c>
    </row>
    <row r="110" spans="1:14" x14ac:dyDescent="0.25">
      <c r="B110">
        <f t="shared" si="15"/>
        <v>109</v>
      </c>
      <c r="C110" s="2">
        <v>0.12989999999999999</v>
      </c>
      <c r="D110" s="2">
        <f>AVERAGE($C$2:C110)</f>
        <v>0.11558807339449539</v>
      </c>
      <c r="E110" s="2">
        <v>0.16427030000000001</v>
      </c>
      <c r="G110" s="1">
        <f t="shared" si="8"/>
        <v>-5.3063627000000029</v>
      </c>
      <c r="H110" s="20">
        <f t="shared" si="9"/>
        <v>70.796062330367761</v>
      </c>
      <c r="I110" s="20">
        <f t="shared" si="10"/>
        <v>101.60083867485665</v>
      </c>
      <c r="J110" s="2">
        <f t="shared" si="11"/>
        <v>-5.1262588758393459</v>
      </c>
      <c r="K110" s="4">
        <f t="shared" si="12"/>
        <v>-3.3941106996070336E-2</v>
      </c>
      <c r="M110" s="1">
        <f t="shared" si="13"/>
        <v>-290.52335782500018</v>
      </c>
      <c r="N110" s="1">
        <f t="shared" si="14"/>
        <v>-280.66267345220416</v>
      </c>
    </row>
    <row r="111" spans="1:14" x14ac:dyDescent="0.25">
      <c r="B111">
        <f t="shared" si="15"/>
        <v>110</v>
      </c>
      <c r="C111" s="2">
        <v>0.12989999999999999</v>
      </c>
      <c r="D111" s="2">
        <f>AVERAGE($C$2:C111)</f>
        <v>0.11571818181818179</v>
      </c>
      <c r="E111" s="2">
        <v>0.16427030000000001</v>
      </c>
      <c r="G111" s="1">
        <f t="shared" si="8"/>
        <v>-5.3407330000000037</v>
      </c>
      <c r="H111" s="20">
        <f t="shared" si="9"/>
        <v>71.461644386146276</v>
      </c>
      <c r="I111" s="20">
        <f t="shared" si="10"/>
        <v>102.55602873554771</v>
      </c>
      <c r="J111" s="2">
        <f t="shared" si="11"/>
        <v>-5.1600227137131309</v>
      </c>
      <c r="K111" s="4">
        <f t="shared" si="12"/>
        <v>-3.3836233020237638E-2</v>
      </c>
      <c r="M111" s="1">
        <f t="shared" si="13"/>
        <v>-292.40513175000024</v>
      </c>
      <c r="N111" s="1">
        <f t="shared" si="14"/>
        <v>-282.51124357579391</v>
      </c>
    </row>
    <row r="112" spans="1:14" x14ac:dyDescent="0.25">
      <c r="B112">
        <f t="shared" si="15"/>
        <v>111</v>
      </c>
      <c r="C112" s="2">
        <v>0.12989999999999999</v>
      </c>
      <c r="D112" s="2">
        <f>AVERAGE($C$2:C112)</f>
        <v>0.11584594594594591</v>
      </c>
      <c r="E112" s="2">
        <v>0.16427030000000001</v>
      </c>
      <c r="G112" s="1">
        <f t="shared" si="8"/>
        <v>-5.3751033000000046</v>
      </c>
      <c r="H112" s="20">
        <f t="shared" si="9"/>
        <v>72.127212247766593</v>
      </c>
      <c r="I112" s="20">
        <f t="shared" si="10"/>
        <v>103.51119842591973</v>
      </c>
      <c r="J112" s="2">
        <f t="shared" si="11"/>
        <v>-5.1937831105680941</v>
      </c>
      <c r="K112" s="4">
        <f t="shared" si="12"/>
        <v>-3.3733340423785063E-2</v>
      </c>
      <c r="M112" s="1">
        <f t="shared" si="13"/>
        <v>-294.28690567500024</v>
      </c>
      <c r="N112" s="1">
        <f t="shared" si="14"/>
        <v>-284.3596253036032</v>
      </c>
    </row>
    <row r="113" spans="2:14" x14ac:dyDescent="0.25">
      <c r="B113">
        <f t="shared" si="15"/>
        <v>112</v>
      </c>
      <c r="C113" s="2">
        <v>0.12989999999999999</v>
      </c>
      <c r="D113" s="2">
        <f>AVERAGE($C$2:C113)</f>
        <v>0.11597142857142853</v>
      </c>
      <c r="E113" s="2">
        <v>0.16427030000000001</v>
      </c>
      <c r="G113" s="1">
        <f t="shared" si="8"/>
        <v>-5.4094736000000054</v>
      </c>
      <c r="H113" s="20">
        <f t="shared" si="9"/>
        <v>72.792766322845495</v>
      </c>
      <c r="I113" s="20">
        <f t="shared" si="10"/>
        <v>104.46634833095165</v>
      </c>
      <c r="J113" s="2">
        <f t="shared" si="11"/>
        <v>-5.2275401633245</v>
      </c>
      <c r="K113" s="4">
        <f t="shared" si="12"/>
        <v>-3.3632373522537451E-2</v>
      </c>
      <c r="M113" s="1">
        <f t="shared" si="13"/>
        <v>-296.1686796000003</v>
      </c>
      <c r="N113" s="1">
        <f t="shared" si="14"/>
        <v>-286.20782394201638</v>
      </c>
    </row>
    <row r="114" spans="2:14" x14ac:dyDescent="0.25">
      <c r="B114">
        <f t="shared" si="15"/>
        <v>113</v>
      </c>
      <c r="C114" s="2">
        <v>0.12989999999999999</v>
      </c>
      <c r="D114" s="2">
        <f>AVERAGE($C$2:C114)</f>
        <v>0.11609469026548669</v>
      </c>
      <c r="E114" s="2">
        <v>0.16427030000000001</v>
      </c>
      <c r="G114" s="1">
        <f t="shared" si="8"/>
        <v>-5.4438439000000054</v>
      </c>
      <c r="H114" s="20">
        <f t="shared" si="9"/>
        <v>73.458307003528773</v>
      </c>
      <c r="I114" s="20">
        <f t="shared" si="10"/>
        <v>105.42147901341973</v>
      </c>
      <c r="J114" s="2">
        <f t="shared" si="11"/>
        <v>-5.2612939652928503</v>
      </c>
      <c r="K114" s="4">
        <f t="shared" si="12"/>
        <v>-3.3533278701682656E-2</v>
      </c>
      <c r="M114" s="1">
        <f t="shared" si="13"/>
        <v>-298.05045352500031</v>
      </c>
      <c r="N114" s="1">
        <f t="shared" si="14"/>
        <v>-288.05584459978354</v>
      </c>
    </row>
    <row r="115" spans="2:14" x14ac:dyDescent="0.25">
      <c r="B115">
        <f t="shared" si="15"/>
        <v>114</v>
      </c>
      <c r="C115" s="2">
        <v>0.12989999999999999</v>
      </c>
      <c r="D115" s="2">
        <f>AVERAGE($C$2:C115)</f>
        <v>0.11621578947368416</v>
      </c>
      <c r="E115" s="2">
        <v>0.16427030000000001</v>
      </c>
      <c r="G115" s="1">
        <f t="shared" si="8"/>
        <v>-5.4782142000000063</v>
      </c>
      <c r="H115" s="20">
        <f t="shared" si="9"/>
        <v>74.123834667218972</v>
      </c>
      <c r="I115" s="20">
        <f t="shared" si="10"/>
        <v>106.37659101494184</v>
      </c>
      <c r="J115" s="2">
        <f t="shared" si="11"/>
        <v>-5.2950446063405616</v>
      </c>
      <c r="K115" s="4">
        <f t="shared" si="12"/>
        <v>-3.343600432043059E-2</v>
      </c>
      <c r="M115" s="1">
        <f t="shared" si="13"/>
        <v>-299.93222745000037</v>
      </c>
      <c r="N115" s="1">
        <f t="shared" si="14"/>
        <v>-289.90369219714574</v>
      </c>
    </row>
    <row r="116" spans="2:14" x14ac:dyDescent="0.25">
      <c r="B116">
        <f t="shared" si="15"/>
        <v>115</v>
      </c>
      <c r="C116" s="2">
        <v>0.12989999999999999</v>
      </c>
      <c r="D116" s="2">
        <f>AVERAGE($C$2:C116)</f>
        <v>0.11633478260869559</v>
      </c>
      <c r="E116" s="2">
        <v>0.16427030000000001</v>
      </c>
      <c r="G116" s="1">
        <f t="shared" si="8"/>
        <v>-5.512584500000008</v>
      </c>
      <c r="H116" s="20">
        <f t="shared" si="9"/>
        <v>74.789349677262152</v>
      </c>
      <c r="I116" s="20">
        <f t="shared" si="10"/>
        <v>107.33168485696316</v>
      </c>
      <c r="J116" s="2">
        <f t="shared" si="11"/>
        <v>-5.3287921730494849</v>
      </c>
      <c r="K116" s="4">
        <f t="shared" si="12"/>
        <v>-3.3340500621899416E-2</v>
      </c>
      <c r="M116" s="1">
        <f t="shared" si="13"/>
        <v>-301.81400137500043</v>
      </c>
      <c r="N116" s="1">
        <f t="shared" si="14"/>
        <v>-291.75137147445929</v>
      </c>
    </row>
    <row r="117" spans="2:14" x14ac:dyDescent="0.25">
      <c r="B117">
        <f t="shared" si="15"/>
        <v>116</v>
      </c>
      <c r="C117" s="2">
        <v>0.12989999999999999</v>
      </c>
      <c r="D117" s="2">
        <f>AVERAGE($C$2:C117)</f>
        <v>0.11645172413793098</v>
      </c>
      <c r="E117" s="2">
        <v>0.16427030000000001</v>
      </c>
      <c r="G117" s="1">
        <f t="shared" si="8"/>
        <v>-5.5469548000000071</v>
      </c>
      <c r="H117" s="20">
        <f t="shared" si="9"/>
        <v>75.454852383596858</v>
      </c>
      <c r="I117" s="20">
        <f t="shared" si="10"/>
        <v>108.2867610416875</v>
      </c>
      <c r="J117" s="2">
        <f t="shared" si="11"/>
        <v>-5.3625367488648408</v>
      </c>
      <c r="K117" s="4">
        <f t="shared" si="12"/>
        <v>-3.3246719647898715E-2</v>
      </c>
      <c r="M117" s="1">
        <f t="shared" si="13"/>
        <v>-303.69577530000038</v>
      </c>
      <c r="N117" s="1">
        <f t="shared" si="14"/>
        <v>-293.59888700035003</v>
      </c>
    </row>
    <row r="118" spans="2:14" x14ac:dyDescent="0.25">
      <c r="B118">
        <f t="shared" si="15"/>
        <v>117</v>
      </c>
      <c r="C118" s="2">
        <v>0.12989999999999999</v>
      </c>
      <c r="D118" s="2">
        <f>AVERAGE($C$2:C118)</f>
        <v>0.1165666666666666</v>
      </c>
      <c r="E118" s="2">
        <v>0.16427030000000001</v>
      </c>
      <c r="G118" s="1">
        <f t="shared" si="8"/>
        <v>-5.5813251000000088</v>
      </c>
      <c r="H118" s="20">
        <f t="shared" si="9"/>
        <v>76.120343123367192</v>
      </c>
      <c r="I118" s="20">
        <f t="shared" si="10"/>
        <v>109.24182005295702</v>
      </c>
      <c r="J118" s="2">
        <f t="shared" si="11"/>
        <v>-5.3962784142361304</v>
      </c>
      <c r="K118" s="4">
        <f t="shared" si="12"/>
        <v>-3.3154615158303202E-2</v>
      </c>
      <c r="M118" s="1">
        <f t="shared" si="13"/>
        <v>-305.5775492250005</v>
      </c>
      <c r="N118" s="1">
        <f t="shared" si="14"/>
        <v>-295.44624317942811</v>
      </c>
    </row>
    <row r="119" spans="2:14" x14ac:dyDescent="0.25">
      <c r="B119">
        <f t="shared" si="15"/>
        <v>118</v>
      </c>
      <c r="C119" s="2">
        <v>0.12989999999999999</v>
      </c>
      <c r="D119" s="2">
        <f>AVERAGE($C$2:C119)</f>
        <v>0.11667966101694908</v>
      </c>
      <c r="E119" s="2">
        <v>0.16427030000000001</v>
      </c>
      <c r="G119" s="1">
        <f t="shared" si="8"/>
        <v>-5.6156954000000088</v>
      </c>
      <c r="H119" s="20">
        <f t="shared" si="9"/>
        <v>76.785822221502755</v>
      </c>
      <c r="I119" s="20">
        <f t="shared" si="10"/>
        <v>110.19686235708468</v>
      </c>
      <c r="J119" s="2">
        <f t="shared" si="11"/>
        <v>-5.4300172467504897</v>
      </c>
      <c r="K119" s="4">
        <f t="shared" si="12"/>
        <v>-3.3064142554726006E-2</v>
      </c>
      <c r="M119" s="1">
        <f t="shared" si="13"/>
        <v>-307.4593231500005</v>
      </c>
      <c r="N119" s="1">
        <f t="shared" si="14"/>
        <v>-297.29344425958931</v>
      </c>
    </row>
    <row r="120" spans="2:14" x14ac:dyDescent="0.25">
      <c r="B120">
        <f t="shared" si="15"/>
        <v>119</v>
      </c>
      <c r="C120" s="2">
        <v>0.12989999999999999</v>
      </c>
      <c r="D120" s="2">
        <f>AVERAGE($C$2:C120)</f>
        <v>0.11679075630252093</v>
      </c>
      <c r="E120" s="2">
        <v>0.16427030000000001</v>
      </c>
      <c r="G120" s="1">
        <f t="shared" si="8"/>
        <v>-5.6500657000000096</v>
      </c>
      <c r="H120" s="20">
        <f t="shared" si="9"/>
        <v>77.451289991267089</v>
      </c>
      <c r="I120" s="20">
        <f t="shared" si="10"/>
        <v>111.15188840364125</v>
      </c>
      <c r="J120" s="2">
        <f t="shared" si="11"/>
        <v>-5.4637533212590057</v>
      </c>
      <c r="K120" s="4">
        <f t="shared" si="12"/>
        <v>-3.2975258808230046E-2</v>
      </c>
      <c r="M120" s="1">
        <f t="shared" si="13"/>
        <v>-309.3410970750005</v>
      </c>
      <c r="N120" s="1">
        <f t="shared" si="14"/>
        <v>-299.14049433893058</v>
      </c>
    </row>
    <row r="121" spans="2:14" x14ac:dyDescent="0.25">
      <c r="B121">
        <f t="shared" si="15"/>
        <v>120</v>
      </c>
      <c r="C121" s="2">
        <v>0.12989999999999999</v>
      </c>
      <c r="D121" s="2">
        <f>AVERAGE($C$2:C121)</f>
        <v>0.11689999999999992</v>
      </c>
      <c r="E121" s="2">
        <v>0.16427030000000001</v>
      </c>
      <c r="G121" s="1">
        <f t="shared" si="8"/>
        <v>-5.6844360000000105</v>
      </c>
      <c r="H121" s="20">
        <f t="shared" si="9"/>
        <v>78.116746734776925</v>
      </c>
      <c r="I121" s="20">
        <f t="shared" si="10"/>
        <v>112.10689862620043</v>
      </c>
      <c r="J121" s="2">
        <f t="shared" si="11"/>
        <v>-5.4974867099963616</v>
      </c>
      <c r="K121" s="4">
        <f t="shared" si="12"/>
        <v>-3.2887922390831492E-2</v>
      </c>
      <c r="M121" s="1">
        <f t="shared" si="13"/>
        <v>-311.22287100000057</v>
      </c>
      <c r="N121" s="1">
        <f t="shared" si="14"/>
        <v>-300.98739737230079</v>
      </c>
    </row>
    <row r="122" spans="2:14" x14ac:dyDescent="0.25">
      <c r="B122">
        <f t="shared" si="15"/>
        <v>121</v>
      </c>
      <c r="C122" s="2">
        <v>0.12989999999999999</v>
      </c>
      <c r="D122" s="2">
        <f>AVERAGE($C$2:C122)</f>
        <v>0.11700743801652884</v>
      </c>
      <c r="E122" s="2">
        <v>0.16427030000000001</v>
      </c>
      <c r="G122" s="1">
        <f t="shared" si="8"/>
        <v>-5.7188063000000113</v>
      </c>
      <c r="H122" s="20">
        <f t="shared" si="9"/>
        <v>78.782192743494079</v>
      </c>
      <c r="I122" s="20">
        <f t="shared" si="10"/>
        <v>113.06189344304489</v>
      </c>
      <c r="J122" s="2">
        <f t="shared" si="11"/>
        <v>-5.5312174826942826</v>
      </c>
      <c r="K122" s="4">
        <f t="shared" si="12"/>
        <v>-3.2802093210558381E-2</v>
      </c>
      <c r="M122" s="1">
        <f t="shared" si="13"/>
        <v>-313.10464492500063</v>
      </c>
      <c r="N122" s="1">
        <f t="shared" si="14"/>
        <v>-302.83415717751194</v>
      </c>
    </row>
    <row r="123" spans="2:14" x14ac:dyDescent="0.25">
      <c r="B123">
        <f t="shared" si="15"/>
        <v>122</v>
      </c>
      <c r="C123" s="2">
        <v>0.12989999999999999</v>
      </c>
      <c r="D123" s="2">
        <f>AVERAGE($C$2:C123)</f>
        <v>0.11711311475409826</v>
      </c>
      <c r="E123" s="2">
        <v>0.16427030000000001</v>
      </c>
      <c r="G123" s="1">
        <f t="shared" si="8"/>
        <v>-5.7531766000000131</v>
      </c>
      <c r="H123" s="20">
        <f t="shared" si="9"/>
        <v>79.4476282986911</v>
      </c>
      <c r="I123" s="20">
        <f t="shared" si="10"/>
        <v>114.01687325783448</v>
      </c>
      <c r="J123" s="2">
        <f t="shared" si="11"/>
        <v>-5.564945706689107</v>
      </c>
      <c r="K123" s="4">
        <f t="shared" si="12"/>
        <v>-3.2717732549858769E-2</v>
      </c>
      <c r="M123" s="1">
        <f t="shared" si="13"/>
        <v>-314.98641885000075</v>
      </c>
      <c r="N123" s="1">
        <f t="shared" si="14"/>
        <v>-304.6807774412286</v>
      </c>
    </row>
    <row r="124" spans="2:14" x14ac:dyDescent="0.25">
      <c r="B124">
        <f t="shared" si="15"/>
        <v>123</v>
      </c>
      <c r="C124" s="2">
        <v>0.12989999999999999</v>
      </c>
      <c r="D124" s="2">
        <f>AVERAGE($C$2:C124)</f>
        <v>0.1172170731707316</v>
      </c>
      <c r="E124" s="2">
        <v>0.16427030000000001</v>
      </c>
      <c r="G124" s="1">
        <f t="shared" si="8"/>
        <v>-5.7875469000000139</v>
      </c>
      <c r="H124" s="20">
        <f t="shared" si="9"/>
        <v>80.113053671893127</v>
      </c>
      <c r="I124" s="20">
        <f t="shared" si="10"/>
        <v>114.97183846024031</v>
      </c>
      <c r="J124" s="2">
        <f t="shared" si="11"/>
        <v>-5.598671447023853</v>
      </c>
      <c r="K124" s="4">
        <f t="shared" si="12"/>
        <v>-3.2634803007153268E-2</v>
      </c>
      <c r="M124" s="1">
        <f t="shared" si="13"/>
        <v>-316.86819277500075</v>
      </c>
      <c r="N124" s="1">
        <f t="shared" si="14"/>
        <v>-306.52726172455596</v>
      </c>
    </row>
    <row r="125" spans="2:14" x14ac:dyDescent="0.25">
      <c r="B125">
        <f t="shared" si="15"/>
        <v>124</v>
      </c>
      <c r="C125" s="2">
        <v>0.12989999999999999</v>
      </c>
      <c r="D125" s="2">
        <f>AVERAGE($C$2:C125)</f>
        <v>0.11731935483870957</v>
      </c>
      <c r="E125" s="2">
        <v>0.16427030000000001</v>
      </c>
      <c r="G125" s="1">
        <f t="shared" si="8"/>
        <v>-5.8219172000000139</v>
      </c>
      <c r="H125" s="20">
        <f t="shared" si="9"/>
        <v>80.778469125296667</v>
      </c>
      <c r="I125" s="20">
        <f t="shared" si="10"/>
        <v>115.92678942654581</v>
      </c>
      <c r="J125" s="2">
        <f t="shared" si="11"/>
        <v>-5.6323947665451151</v>
      </c>
      <c r="K125" s="4">
        <f t="shared" si="12"/>
        <v>-3.2553268441347538E-2</v>
      </c>
      <c r="M125" s="1">
        <f t="shared" si="13"/>
        <v>-318.74996670000075</v>
      </c>
      <c r="N125" s="1">
        <f t="shared" si="14"/>
        <v>-308.37361346834501</v>
      </c>
    </row>
    <row r="126" spans="2:14" x14ac:dyDescent="0.25">
      <c r="B126">
        <f t="shared" si="15"/>
        <v>125</v>
      </c>
      <c r="C126" s="2">
        <v>0.12989999999999999</v>
      </c>
      <c r="D126" s="2">
        <f>AVERAGE($C$2:C126)</f>
        <v>0.11741999999999989</v>
      </c>
      <c r="E126" s="2">
        <v>0.16427030000000001</v>
      </c>
      <c r="G126" s="1">
        <f t="shared" si="8"/>
        <v>-5.8562875000000156</v>
      </c>
      <c r="H126" s="20">
        <f t="shared" si="9"/>
        <v>81.443874912167118</v>
      </c>
      <c r="I126" s="20">
        <f t="shared" si="10"/>
        <v>116.88172652021721</v>
      </c>
      <c r="J126" s="2">
        <f t="shared" si="11"/>
        <v>-5.6661157259950814</v>
      </c>
      <c r="K126" s="4">
        <f t="shared" si="12"/>
        <v>-3.2473093919131113E-2</v>
      </c>
      <c r="M126" s="1">
        <f t="shared" si="13"/>
        <v>-320.63174062500087</v>
      </c>
      <c r="N126" s="1">
        <f t="shared" si="14"/>
        <v>-310.21983599823068</v>
      </c>
    </row>
    <row r="127" spans="2:14" x14ac:dyDescent="0.25">
      <c r="B127">
        <f t="shared" si="15"/>
        <v>126</v>
      </c>
      <c r="C127" s="2">
        <v>0.12989999999999999</v>
      </c>
      <c r="D127" s="2">
        <f>AVERAGE($C$2:C127)</f>
        <v>0.1175190476190475</v>
      </c>
      <c r="E127" s="2">
        <v>0.16427030000000001</v>
      </c>
      <c r="G127" s="1">
        <f t="shared" si="8"/>
        <v>-5.8906578000000165</v>
      </c>
      <c r="H127" s="20">
        <f t="shared" si="9"/>
        <v>82.109271277215996</v>
      </c>
      <c r="I127" s="20">
        <f t="shared" si="10"/>
        <v>117.83665009244487</v>
      </c>
      <c r="J127" s="2">
        <f t="shared" si="11"/>
        <v>-5.6998343840989492</v>
      </c>
      <c r="K127" s="4">
        <f t="shared" si="12"/>
        <v>-3.2394245664901233E-2</v>
      </c>
      <c r="M127" s="1">
        <f t="shared" si="13"/>
        <v>-322.51351455000093</v>
      </c>
      <c r="N127" s="1">
        <f t="shared" si="14"/>
        <v>-312.06593252941747</v>
      </c>
    </row>
    <row r="128" spans="2:14" x14ac:dyDescent="0.25">
      <c r="B128">
        <f t="shared" si="15"/>
        <v>127</v>
      </c>
      <c r="C128" s="2">
        <v>0.12989999999999999</v>
      </c>
      <c r="D128" s="2">
        <f>AVERAGE($C$2:C128)</f>
        <v>0.11761653543307074</v>
      </c>
      <c r="E128" s="2">
        <v>0.16427030000000001</v>
      </c>
      <c r="G128" s="1">
        <f t="shared" si="8"/>
        <v>-5.9250281000000173</v>
      </c>
      <c r="H128" s="20">
        <f t="shared" si="9"/>
        <v>82.774658456959202</v>
      </c>
      <c r="I128" s="20">
        <f t="shared" si="10"/>
        <v>118.79156048265747</v>
      </c>
      <c r="J128" s="2">
        <f t="shared" si="11"/>
        <v>-5.7335507976480287</v>
      </c>
      <c r="K128" s="4">
        <f t="shared" si="12"/>
        <v>-3.2316691013159593E-2</v>
      </c>
      <c r="M128" s="1">
        <f t="shared" si="13"/>
        <v>-324.39528847500094</v>
      </c>
      <c r="N128" s="1">
        <f t="shared" si="14"/>
        <v>-313.91190617122959</v>
      </c>
    </row>
    <row r="129" spans="2:14" x14ac:dyDescent="0.25">
      <c r="B129">
        <f t="shared" si="15"/>
        <v>128</v>
      </c>
      <c r="C129" s="2">
        <v>0.12989999999999999</v>
      </c>
      <c r="D129" s="2">
        <f>AVERAGE($C$2:C129)</f>
        <v>0.11771249999999987</v>
      </c>
      <c r="E129" s="2">
        <v>0.16427030000000001</v>
      </c>
      <c r="G129" s="1">
        <f t="shared" si="8"/>
        <v>-5.9593984000000173</v>
      </c>
      <c r="H129" s="20">
        <f t="shared" si="9"/>
        <v>83.440036680057574</v>
      </c>
      <c r="I129" s="20">
        <f t="shared" si="10"/>
        <v>119.74645801901075</v>
      </c>
      <c r="J129" s="2">
        <f t="shared" si="11"/>
        <v>-5.7672650215787655</v>
      </c>
      <c r="K129" s="4">
        <f t="shared" si="12"/>
        <v>-3.2240398363239331E-2</v>
      </c>
      <c r="M129" s="1">
        <f t="shared" si="13"/>
        <v>-326.277062400001</v>
      </c>
      <c r="N129" s="1">
        <f t="shared" si="14"/>
        <v>-315.75775993143742</v>
      </c>
    </row>
    <row r="130" spans="2:14" x14ac:dyDescent="0.25">
      <c r="B130">
        <f t="shared" si="15"/>
        <v>129</v>
      </c>
      <c r="C130" s="2">
        <v>0.12989999999999999</v>
      </c>
      <c r="D130" s="2">
        <f>AVERAGE($C$2:C130)</f>
        <v>0.11780697674418592</v>
      </c>
      <c r="E130" s="2">
        <v>0.16427030000000001</v>
      </c>
      <c r="G130" s="1">
        <f t="shared" si="8"/>
        <v>-5.9937687000000182</v>
      </c>
      <c r="H130" s="20">
        <f t="shared" si="9"/>
        <v>84.105406167640396</v>
      </c>
      <c r="I130" s="20">
        <f t="shared" si="10"/>
        <v>120.70134301885172</v>
      </c>
      <c r="J130" s="2">
        <f t="shared" si="11"/>
        <v>-5.8009771090479125</v>
      </c>
      <c r="K130" s="4">
        <f t="shared" si="12"/>
        <v>-3.2165337136233707E-2</v>
      </c>
      <c r="M130" s="1">
        <f t="shared" si="13"/>
        <v>-328.15883632500095</v>
      </c>
      <c r="N130" s="1">
        <f t="shared" si="14"/>
        <v>-317.60349672037324</v>
      </c>
    </row>
    <row r="131" spans="2:14" x14ac:dyDescent="0.25">
      <c r="B131">
        <f t="shared" si="15"/>
        <v>130</v>
      </c>
      <c r="C131" s="2">
        <v>0.12989999999999999</v>
      </c>
      <c r="D131" s="2">
        <f>AVERAGE($C$2:C131)</f>
        <v>0.11789999999999987</v>
      </c>
      <c r="E131" s="2">
        <v>0.16427030000000001</v>
      </c>
      <c r="G131" s="1">
        <f t="shared" ref="G131:G194" si="16">(D131-E131)*B131</f>
        <v>-6.0281390000000181</v>
      </c>
      <c r="H131" s="20">
        <f t="shared" ref="H131:H194" si="17">B131/(D131^$O$2)</f>
        <v>84.770767133613148</v>
      </c>
      <c r="I131" s="20">
        <f t="shared" ref="I131:I194" si="18">H131*E131^$O$2</f>
        <v>121.6562157891604</v>
      </c>
      <c r="J131" s="2">
        <f t="shared" ref="J131:J194" si="19">(D131-E131)*(B131+I131)/2</f>
        <v>-5.8346871115040697</v>
      </c>
      <c r="K131" s="4">
        <f t="shared" ref="K131:K194" si="20">J131/G131-1</f>
        <v>-3.2091477733998452E-2</v>
      </c>
      <c r="M131" s="1">
        <f t="shared" ref="M131:M194" si="21">G131*365*15/100</f>
        <v>-330.04061025000095</v>
      </c>
      <c r="N131" s="1">
        <f t="shared" ref="N131:N194" si="22">J131*365*15/100</f>
        <v>-319.44911935484782</v>
      </c>
    </row>
    <row r="132" spans="2:14" x14ac:dyDescent="0.25">
      <c r="B132">
        <f t="shared" ref="B132:B195" si="23">B131+1</f>
        <v>131</v>
      </c>
      <c r="C132" s="2">
        <v>0.21779999999999999</v>
      </c>
      <c r="D132" s="2">
        <f>AVERAGE($C$2:C132)</f>
        <v>0.11866259541984719</v>
      </c>
      <c r="E132" s="2">
        <v>0.16427030000000001</v>
      </c>
      <c r="G132" s="1">
        <f t="shared" si="16"/>
        <v>-5.9746093000000187</v>
      </c>
      <c r="H132" s="20">
        <f t="shared" si="17"/>
        <v>85.533070794167358</v>
      </c>
      <c r="I132" s="20">
        <f t="shared" si="18"/>
        <v>122.7502129506946</v>
      </c>
      <c r="J132" s="2">
        <f t="shared" si="19"/>
        <v>-5.7864823747030734</v>
      </c>
      <c r="K132" s="4">
        <f t="shared" si="20"/>
        <v>-3.1487736829409863E-2</v>
      </c>
      <c r="M132" s="1">
        <f t="shared" si="21"/>
        <v>-327.10985917500102</v>
      </c>
      <c r="N132" s="1">
        <f t="shared" si="22"/>
        <v>-316.80991001499319</v>
      </c>
    </row>
    <row r="133" spans="2:14" x14ac:dyDescent="0.25">
      <c r="B133">
        <f t="shared" si="23"/>
        <v>132</v>
      </c>
      <c r="C133" s="2">
        <v>0.21779999999999999</v>
      </c>
      <c r="D133" s="2">
        <f>AVERAGE($C$2:C133)</f>
        <v>0.11941363636363624</v>
      </c>
      <c r="E133" s="2">
        <v>0.16427030000000001</v>
      </c>
      <c r="G133" s="1">
        <f t="shared" si="16"/>
        <v>-5.9210796000000183</v>
      </c>
      <c r="H133" s="20">
        <f t="shared" si="17"/>
        <v>86.294817760182539</v>
      </c>
      <c r="I133" s="20">
        <f t="shared" si="18"/>
        <v>123.84341118881147</v>
      </c>
      <c r="J133" s="2">
        <f t="shared" si="19"/>
        <v>-5.7381409196382123</v>
      </c>
      <c r="K133" s="4">
        <f t="shared" si="20"/>
        <v>-3.0896169739350499E-2</v>
      </c>
      <c r="M133" s="1">
        <f t="shared" si="21"/>
        <v>-324.17910810000103</v>
      </c>
      <c r="N133" s="1">
        <f t="shared" si="22"/>
        <v>-314.16321535019216</v>
      </c>
    </row>
    <row r="134" spans="2:14" x14ac:dyDescent="0.25">
      <c r="B134">
        <f t="shared" si="23"/>
        <v>133</v>
      </c>
      <c r="C134" s="2">
        <v>0.21779999999999999</v>
      </c>
      <c r="D134" s="2">
        <f>AVERAGE($C$2:C134)</f>
        <v>0.1201533834586465</v>
      </c>
      <c r="E134" s="2">
        <v>0.16427030000000001</v>
      </c>
      <c r="G134" s="1">
        <f t="shared" si="16"/>
        <v>-5.8675499000000171</v>
      </c>
      <c r="H134" s="20">
        <f t="shared" si="17"/>
        <v>87.056026734607954</v>
      </c>
      <c r="I134" s="20">
        <f t="shared" si="18"/>
        <v>124.93583734448588</v>
      </c>
      <c r="J134" s="2">
        <f t="shared" si="19"/>
        <v>-5.6896669045754091</v>
      </c>
      <c r="K134" s="4">
        <f t="shared" si="20"/>
        <v>-3.0316400960579415E-2</v>
      </c>
      <c r="M134" s="1">
        <f t="shared" si="21"/>
        <v>-321.24835702500093</v>
      </c>
      <c r="N134" s="1">
        <f t="shared" si="22"/>
        <v>-311.50926302550369</v>
      </c>
    </row>
    <row r="135" spans="2:14" x14ac:dyDescent="0.25">
      <c r="B135">
        <f t="shared" si="23"/>
        <v>134</v>
      </c>
      <c r="C135" s="2">
        <v>0.21779999999999999</v>
      </c>
      <c r="D135" s="2">
        <f>AVERAGE($C$2:C135)</f>
        <v>0.12088208955223867</v>
      </c>
      <c r="E135" s="2">
        <v>0.16427030000000001</v>
      </c>
      <c r="G135" s="1">
        <f t="shared" si="16"/>
        <v>-5.8140202000000194</v>
      </c>
      <c r="H135" s="20">
        <f t="shared" si="17"/>
        <v>87.816715577431196</v>
      </c>
      <c r="I135" s="20">
        <f t="shared" si="18"/>
        <v>126.02751704894165</v>
      </c>
      <c r="J135" s="2">
        <f t="shared" si="19"/>
        <v>-5.6410643159641651</v>
      </c>
      <c r="K135" s="4">
        <f t="shared" si="20"/>
        <v>-2.9748070712904195E-2</v>
      </c>
      <c r="M135" s="1">
        <f t="shared" si="21"/>
        <v>-318.317605950001</v>
      </c>
      <c r="N135" s="1">
        <f t="shared" si="22"/>
        <v>-308.848271299038</v>
      </c>
    </row>
    <row r="136" spans="2:14" x14ac:dyDescent="0.25">
      <c r="B136">
        <f t="shared" si="23"/>
        <v>135</v>
      </c>
      <c r="C136" s="2">
        <v>0.21779999999999999</v>
      </c>
      <c r="D136" s="2">
        <f>AVERAGE($C$2:C136)</f>
        <v>0.12159999999999987</v>
      </c>
      <c r="E136" s="2">
        <v>0.16427030000000001</v>
      </c>
      <c r="G136" s="1">
        <f t="shared" si="16"/>
        <v>-5.7604905000000182</v>
      </c>
      <c r="H136" s="20">
        <f t="shared" si="17"/>
        <v>88.576901353365557</v>
      </c>
      <c r="I136" s="20">
        <f t="shared" si="18"/>
        <v>127.11847479208858</v>
      </c>
      <c r="J136" s="2">
        <f t="shared" si="19"/>
        <v>-5.5923369774604463</v>
      </c>
      <c r="K136" s="4">
        <f t="shared" si="20"/>
        <v>-2.919083410337564E-2</v>
      </c>
      <c r="M136" s="1">
        <f t="shared" si="21"/>
        <v>-315.38685487500101</v>
      </c>
      <c r="N136" s="1">
        <f t="shared" si="22"/>
        <v>-306.18044951595942</v>
      </c>
    </row>
    <row r="137" spans="2:14" x14ac:dyDescent="0.25">
      <c r="B137">
        <f t="shared" si="23"/>
        <v>136</v>
      </c>
      <c r="C137" s="2">
        <v>0.21779999999999999</v>
      </c>
      <c r="D137" s="2">
        <f>AVERAGE($C$2:C137)</f>
        <v>0.12230735294117634</v>
      </c>
      <c r="E137" s="2">
        <v>0.16427030000000001</v>
      </c>
      <c r="G137" s="1">
        <f t="shared" si="16"/>
        <v>-5.7069608000000187</v>
      </c>
      <c r="H137" s="20">
        <f t="shared" si="17"/>
        <v>89.336600376293106</v>
      </c>
      <c r="I137" s="20">
        <f t="shared" si="18"/>
        <v>128.20873398630366</v>
      </c>
      <c r="J137" s="2">
        <f t="shared" si="19"/>
        <v>-5.543488558373042</v>
      </c>
      <c r="K137" s="4">
        <f t="shared" si="20"/>
        <v>-2.8644360344472042E-2</v>
      </c>
      <c r="M137" s="1">
        <f t="shared" si="21"/>
        <v>-312.45610380000102</v>
      </c>
      <c r="N137" s="1">
        <f t="shared" si="22"/>
        <v>-303.50599857092408</v>
      </c>
    </row>
    <row r="138" spans="2:14" x14ac:dyDescent="0.25">
      <c r="B138">
        <f t="shared" si="23"/>
        <v>137</v>
      </c>
      <c r="C138" s="2">
        <v>0.21779999999999999</v>
      </c>
      <c r="D138" s="2">
        <f>AVERAGE($C$2:C138)</f>
        <v>0.12300437956204367</v>
      </c>
      <c r="E138" s="2">
        <v>0.16427030000000001</v>
      </c>
      <c r="G138" s="1">
        <f t="shared" si="16"/>
        <v>-5.6534311000000184</v>
      </c>
      <c r="H138" s="20">
        <f t="shared" si="17"/>
        <v>90.0958282507208</v>
      </c>
      <c r="I138" s="20">
        <f t="shared" si="18"/>
        <v>129.29831702592554</v>
      </c>
      <c r="J138" s="2">
        <f t="shared" si="19"/>
        <v>-5.4945225815767582</v>
      </c>
      <c r="K138" s="4">
        <f t="shared" si="20"/>
        <v>-2.8108332022169669E-2</v>
      </c>
      <c r="M138" s="1">
        <f t="shared" si="21"/>
        <v>-309.52535272500097</v>
      </c>
      <c r="N138" s="1">
        <f t="shared" si="22"/>
        <v>-300.82511134132756</v>
      </c>
    </row>
    <row r="139" spans="2:14" x14ac:dyDescent="0.25">
      <c r="B139">
        <f t="shared" si="23"/>
        <v>138</v>
      </c>
      <c r="C139" s="2">
        <v>0.21779999999999999</v>
      </c>
      <c r="D139" s="2">
        <f>AVERAGE($C$2:C139)</f>
        <v>0.12369130434782596</v>
      </c>
      <c r="E139" s="2">
        <v>0.16427030000000001</v>
      </c>
      <c r="G139" s="1">
        <f t="shared" si="16"/>
        <v>-5.599901400000018</v>
      </c>
      <c r="H139" s="20">
        <f t="shared" si="17"/>
        <v>90.854599910484183</v>
      </c>
      <c r="I139" s="20">
        <f t="shared" si="18"/>
        <v>130.38724534279896</v>
      </c>
      <c r="J139" s="2">
        <f t="shared" si="19"/>
        <v>-5.4454424309322036</v>
      </c>
      <c r="K139" s="4">
        <f t="shared" si="20"/>
        <v>-2.7582444410148677E-2</v>
      </c>
      <c r="M139" s="1">
        <f t="shared" si="21"/>
        <v>-306.59460165000098</v>
      </c>
      <c r="N139" s="1">
        <f t="shared" si="22"/>
        <v>-298.13797309353816</v>
      </c>
    </row>
    <row r="140" spans="2:14" x14ac:dyDescent="0.25">
      <c r="B140">
        <f t="shared" si="23"/>
        <v>139</v>
      </c>
      <c r="C140" s="2">
        <v>0.21779999999999999</v>
      </c>
      <c r="D140" s="2">
        <f>AVERAGE($C$2:C140)</f>
        <v>0.1243683453237409</v>
      </c>
      <c r="E140" s="2">
        <v>0.16427030000000001</v>
      </c>
      <c r="G140" s="1">
        <f t="shared" si="16"/>
        <v>-5.5463717000000159</v>
      </c>
      <c r="H140" s="20">
        <f t="shared" si="17"/>
        <v>91.612929654911909</v>
      </c>
      <c r="I140" s="20">
        <f t="shared" si="18"/>
        <v>131.47553945817518</v>
      </c>
      <c r="J140" s="2">
        <f t="shared" si="19"/>
        <v>-5.396251358248418</v>
      </c>
      <c r="K140" s="4">
        <f t="shared" si="20"/>
        <v>-2.706640482670819E-2</v>
      </c>
      <c r="M140" s="1">
        <f t="shared" si="21"/>
        <v>-303.66385057500088</v>
      </c>
      <c r="N140" s="1">
        <f t="shared" si="22"/>
        <v>-295.44476186410088</v>
      </c>
    </row>
    <row r="141" spans="2:14" x14ac:dyDescent="0.25">
      <c r="B141">
        <f t="shared" si="23"/>
        <v>140</v>
      </c>
      <c r="C141" s="2">
        <v>0.21779999999999999</v>
      </c>
      <c r="D141" s="2">
        <f>AVERAGE($C$2:C141)</f>
        <v>0.12503571428571417</v>
      </c>
      <c r="E141" s="2">
        <v>0.16427030000000001</v>
      </c>
      <c r="G141" s="1">
        <f t="shared" si="16"/>
        <v>-5.4928420000000173</v>
      </c>
      <c r="H141" s="20">
        <f t="shared" si="17"/>
        <v>92.370831182645432</v>
      </c>
      <c r="I141" s="20">
        <f t="shared" si="18"/>
        <v>132.56321903124729</v>
      </c>
      <c r="J141" s="2">
        <f t="shared" si="19"/>
        <v>-5.346952489821569</v>
      </c>
      <c r="K141" s="4">
        <f t="shared" si="20"/>
        <v>-2.6559932031259614E-2</v>
      </c>
      <c r="M141" s="1">
        <f t="shared" si="21"/>
        <v>-300.73309950000095</v>
      </c>
      <c r="N141" s="1">
        <f t="shared" si="22"/>
        <v>-292.74564881773091</v>
      </c>
    </row>
    <row r="142" spans="2:14" x14ac:dyDescent="0.25">
      <c r="B142">
        <f t="shared" si="23"/>
        <v>141</v>
      </c>
      <c r="C142" s="2">
        <v>0.21779999999999999</v>
      </c>
      <c r="D142" s="2">
        <f>AVERAGE($C$2:C142)</f>
        <v>0.12569361702127649</v>
      </c>
      <c r="E142" s="2">
        <v>0.16427030000000001</v>
      </c>
      <c r="G142" s="1">
        <f t="shared" si="16"/>
        <v>-5.4393123000000161</v>
      </c>
      <c r="H142" s="20">
        <f t="shared" si="17"/>
        <v>93.128317623291451</v>
      </c>
      <c r="I142" s="20">
        <f t="shared" si="18"/>
        <v>133.65030290457531</v>
      </c>
      <c r="J142" s="2">
        <f t="shared" si="19"/>
        <v>-5.2975488325800946</v>
      </c>
      <c r="K142" s="4">
        <f t="shared" si="20"/>
        <v>-2.6062755657534353E-2</v>
      </c>
      <c r="M142" s="1">
        <f t="shared" si="21"/>
        <v>-297.8023484250009</v>
      </c>
      <c r="N142" s="1">
        <f t="shared" si="22"/>
        <v>-290.04079858376019</v>
      </c>
    </row>
    <row r="143" spans="2:14" x14ac:dyDescent="0.25">
      <c r="B143">
        <f t="shared" si="23"/>
        <v>142</v>
      </c>
      <c r="C143" s="2">
        <v>0.21779999999999999</v>
      </c>
      <c r="D143" s="2">
        <f>AVERAGE($C$2:C143)</f>
        <v>0.12634225352112666</v>
      </c>
      <c r="E143" s="2">
        <v>0.16427030000000001</v>
      </c>
      <c r="G143" s="1">
        <f t="shared" si="16"/>
        <v>-5.3857826000000157</v>
      </c>
      <c r="H143" s="20">
        <f t="shared" si="17"/>
        <v>93.885401567069039</v>
      </c>
      <c r="I143" s="20">
        <f t="shared" si="18"/>
        <v>134.73680914663328</v>
      </c>
      <c r="J143" s="2">
        <f t="shared" si="19"/>
        <v>-5.2480432798643051</v>
      </c>
      <c r="K143" s="4">
        <f t="shared" si="20"/>
        <v>-2.5574615680868829E-2</v>
      </c>
      <c r="M143" s="1">
        <f t="shared" si="21"/>
        <v>-294.87159735000085</v>
      </c>
      <c r="N143" s="1">
        <f t="shared" si="22"/>
        <v>-287.3303695725707</v>
      </c>
    </row>
    <row r="144" spans="2:14" x14ac:dyDescent="0.25">
      <c r="B144">
        <f t="shared" si="23"/>
        <v>143</v>
      </c>
      <c r="C144" s="2">
        <v>0.21779999999999999</v>
      </c>
      <c r="D144" s="2">
        <f>AVERAGE($C$2:C144)</f>
        <v>0.12698181818181808</v>
      </c>
      <c r="E144" s="2">
        <v>0.16427030000000001</v>
      </c>
      <c r="G144" s="1">
        <f t="shared" si="16"/>
        <v>-5.3322529000000154</v>
      </c>
      <c r="H144" s="20">
        <f t="shared" si="17"/>
        <v>94.642095092599916</v>
      </c>
      <c r="I144" s="20">
        <f t="shared" si="18"/>
        <v>135.82275509169179</v>
      </c>
      <c r="J144" s="2">
        <f t="shared" si="19"/>
        <v>-5.1984386168659693</v>
      </c>
      <c r="K144" s="4">
        <f t="shared" si="20"/>
        <v>-2.5095261917161826E-2</v>
      </c>
      <c r="M144" s="1">
        <f t="shared" si="21"/>
        <v>-291.94084627500087</v>
      </c>
      <c r="N144" s="1">
        <f t="shared" si="22"/>
        <v>-284.61451427341183</v>
      </c>
    </row>
    <row r="145" spans="2:14" x14ac:dyDescent="0.25">
      <c r="B145">
        <f t="shared" si="23"/>
        <v>144</v>
      </c>
      <c r="C145" s="2">
        <v>0.21779999999999999</v>
      </c>
      <c r="D145" s="2">
        <f>AVERAGE($C$2:C145)</f>
        <v>0.12761249999999991</v>
      </c>
      <c r="E145" s="2">
        <v>0.16427030000000001</v>
      </c>
      <c r="G145" s="1">
        <f t="shared" si="16"/>
        <v>-5.2787232000000142</v>
      </c>
      <c r="H145" s="20">
        <f t="shared" si="17"/>
        <v>95.398409792977432</v>
      </c>
      <c r="I145" s="20">
        <f t="shared" si="18"/>
        <v>136.90815737722988</v>
      </c>
      <c r="J145" s="2">
        <f t="shared" si="19"/>
        <v>-5.1487375257515229</v>
      </c>
      <c r="K145" s="4">
        <f t="shared" si="20"/>
        <v>-2.4624453551285064E-2</v>
      </c>
      <c r="M145" s="1">
        <f t="shared" si="21"/>
        <v>-289.01009520000082</v>
      </c>
      <c r="N145" s="1">
        <f t="shared" si="22"/>
        <v>-281.89337953489587</v>
      </c>
    </row>
    <row r="146" spans="2:14" x14ac:dyDescent="0.25">
      <c r="B146">
        <f t="shared" si="23"/>
        <v>145</v>
      </c>
      <c r="C146" s="2">
        <v>0.21779999999999999</v>
      </c>
      <c r="D146" s="2">
        <f>AVERAGE($C$2:C146)</f>
        <v>0.12823448275862059</v>
      </c>
      <c r="E146" s="2">
        <v>0.16427030000000001</v>
      </c>
      <c r="G146" s="1">
        <f t="shared" si="16"/>
        <v>-5.2251935000000147</v>
      </c>
      <c r="H146" s="20">
        <f t="shared" si="17"/>
        <v>96.154356800238887</v>
      </c>
      <c r="I146" s="20">
        <f t="shared" si="18"/>
        <v>137.99303197905596</v>
      </c>
      <c r="J146" s="2">
        <f t="shared" si="19"/>
        <v>-5.0989425904905499</v>
      </c>
      <c r="K146" s="4">
        <f t="shared" si="20"/>
        <v>-2.416195869291049E-2</v>
      </c>
      <c r="M146" s="1">
        <f t="shared" si="21"/>
        <v>-286.07934412500083</v>
      </c>
      <c r="N146" s="1">
        <f t="shared" si="22"/>
        <v>-279.16710682935758</v>
      </c>
    </row>
    <row r="147" spans="2:14" x14ac:dyDescent="0.25">
      <c r="B147">
        <f t="shared" si="23"/>
        <v>146</v>
      </c>
      <c r="C147" s="2">
        <v>0.21779999999999999</v>
      </c>
      <c r="D147" s="2">
        <f>AVERAGE($C$2:C147)</f>
        <v>0.12884794520547938</v>
      </c>
      <c r="E147" s="2">
        <v>0.16427030000000001</v>
      </c>
      <c r="G147" s="1">
        <f t="shared" si="16"/>
        <v>-5.1716638000000126</v>
      </c>
      <c r="H147" s="20">
        <f t="shared" si="17"/>
        <v>96.90994680835496</v>
      </c>
      <c r="I147" s="20">
        <f t="shared" si="18"/>
        <v>139.07739424430025</v>
      </c>
      <c r="J147" s="2">
        <f t="shared" si="19"/>
        <v>-5.0490563014095189</v>
      </c>
      <c r="K147" s="4">
        <f t="shared" si="20"/>
        <v>-2.3707553957875827E-2</v>
      </c>
      <c r="M147" s="1">
        <f t="shared" si="21"/>
        <v>-283.14859305000067</v>
      </c>
      <c r="N147" s="1">
        <f t="shared" si="22"/>
        <v>-276.43583250217114</v>
      </c>
    </row>
    <row r="148" spans="2:14" x14ac:dyDescent="0.25">
      <c r="B148">
        <f t="shared" si="23"/>
        <v>147</v>
      </c>
      <c r="C148" s="2">
        <v>0.21779999999999999</v>
      </c>
      <c r="D148" s="2">
        <f>AVERAGE($C$2:C148)</f>
        <v>0.12945306122448971</v>
      </c>
      <c r="E148" s="2">
        <v>0.16427030000000001</v>
      </c>
      <c r="G148" s="1">
        <f t="shared" si="16"/>
        <v>-5.1181341000000131</v>
      </c>
      <c r="H148" s="20">
        <f t="shared" si="17"/>
        <v>97.665190094841563</v>
      </c>
      <c r="I148" s="20">
        <f t="shared" si="18"/>
        <v>140.16125892243051</v>
      </c>
      <c r="J148" s="2">
        <f t="shared" si="19"/>
        <v>-4.9990810594891997</v>
      </c>
      <c r="K148" s="4">
        <f t="shared" si="20"/>
        <v>-2.3261024073365499E-2</v>
      </c>
      <c r="M148" s="1">
        <f t="shared" si="21"/>
        <v>-280.21784197500068</v>
      </c>
      <c r="N148" s="1">
        <f t="shared" si="22"/>
        <v>-273.69968800703367</v>
      </c>
    </row>
    <row r="149" spans="2:14" x14ac:dyDescent="0.25">
      <c r="B149">
        <f t="shared" si="23"/>
        <v>148</v>
      </c>
      <c r="C149" s="2">
        <v>0.21779999999999999</v>
      </c>
      <c r="D149" s="2">
        <f>AVERAGE($C$2:C149)</f>
        <v>0.13004999999999992</v>
      </c>
      <c r="E149" s="2">
        <v>0.16427030000000001</v>
      </c>
      <c r="G149" s="1">
        <f t="shared" si="16"/>
        <v>-5.0646044000000137</v>
      </c>
      <c r="H149" s="20">
        <f t="shared" si="17"/>
        <v>98.420096541090203</v>
      </c>
      <c r="I149" s="20">
        <f t="shared" si="18"/>
        <v>141.24464019442843</v>
      </c>
      <c r="J149" s="2">
        <f t="shared" si="19"/>
        <v>-4.949019180422713</v>
      </c>
      <c r="K149" s="4">
        <f t="shared" si="20"/>
        <v>-2.2822161505309357E-2</v>
      </c>
      <c r="M149" s="1">
        <f t="shared" si="21"/>
        <v>-277.28709090000075</v>
      </c>
      <c r="N149" s="1">
        <f t="shared" si="22"/>
        <v>-270.95880012814354</v>
      </c>
    </row>
    <row r="150" spans="2:14" x14ac:dyDescent="0.25">
      <c r="B150">
        <f t="shared" si="23"/>
        <v>149</v>
      </c>
      <c r="C150" s="2">
        <v>0.21779999999999999</v>
      </c>
      <c r="D150" s="2">
        <f>AVERAGE($C$2:C150)</f>
        <v>0.13063892617449657</v>
      </c>
      <c r="E150" s="2">
        <v>0.16427030000000001</v>
      </c>
      <c r="G150" s="1">
        <f t="shared" si="16"/>
        <v>-5.0110747000000115</v>
      </c>
      <c r="H150" s="20">
        <f t="shared" si="17"/>
        <v>99.174675651505453</v>
      </c>
      <c r="I150" s="20">
        <f t="shared" si="18"/>
        <v>142.32755170025425</v>
      </c>
      <c r="J150" s="2">
        <f t="shared" si="19"/>
        <v>-4.898872898449965</v>
      </c>
      <c r="K150" s="4">
        <f t="shared" si="20"/>
        <v>-2.2390766106529236E-2</v>
      </c>
      <c r="M150" s="1">
        <f t="shared" si="21"/>
        <v>-274.35633982500065</v>
      </c>
      <c r="N150" s="1">
        <f t="shared" si="22"/>
        <v>-268.21329119013558</v>
      </c>
    </row>
    <row r="151" spans="2:14" x14ac:dyDescent="0.25">
      <c r="B151">
        <f t="shared" si="23"/>
        <v>150</v>
      </c>
      <c r="C151" s="2">
        <v>0.21779999999999999</v>
      </c>
      <c r="D151" s="2">
        <f>AVERAGE($C$2:C151)</f>
        <v>0.13121999999999992</v>
      </c>
      <c r="E151" s="2">
        <v>0.16427030000000001</v>
      </c>
      <c r="G151" s="1">
        <f t="shared" si="16"/>
        <v>-4.957545000000013</v>
      </c>
      <c r="H151" s="20">
        <f t="shared" si="17"/>
        <v>99.928936571531395</v>
      </c>
      <c r="I151" s="20">
        <f t="shared" si="18"/>
        <v>143.41000656471687</v>
      </c>
      <c r="J151" s="2">
        <f t="shared" si="19"/>
        <v>-4.848644369982944</v>
      </c>
      <c r="K151" s="4">
        <f t="shared" si="20"/>
        <v>-2.1966644784277012E-2</v>
      </c>
      <c r="M151" s="1">
        <f t="shared" si="21"/>
        <v>-271.42558875000071</v>
      </c>
      <c r="N151" s="1">
        <f t="shared" si="22"/>
        <v>-265.46327925656618</v>
      </c>
    </row>
    <row r="152" spans="2:14" x14ac:dyDescent="0.25">
      <c r="B152">
        <f t="shared" si="23"/>
        <v>151</v>
      </c>
      <c r="C152" s="2">
        <v>0.21779999999999999</v>
      </c>
      <c r="D152" s="2">
        <f>AVERAGE($C$2:C152)</f>
        <v>0.13179337748344364</v>
      </c>
      <c r="E152" s="2">
        <v>0.16427030000000001</v>
      </c>
      <c r="G152" s="1">
        <f t="shared" si="16"/>
        <v>-4.9040153000000126</v>
      </c>
      <c r="H152" s="20">
        <f t="shared" si="17"/>
        <v>100.68288810464216</v>
      </c>
      <c r="I152" s="20">
        <f t="shared" si="18"/>
        <v>144.49201742185727</v>
      </c>
      <c r="J152" s="2">
        <f t="shared" si="19"/>
        <v>-4.7983356770352925</v>
      </c>
      <c r="K152" s="4">
        <f t="shared" si="20"/>
        <v>-2.1549611185903039E-2</v>
      </c>
      <c r="M152" s="1">
        <f t="shared" si="21"/>
        <v>-268.49483767500067</v>
      </c>
      <c r="N152" s="1">
        <f t="shared" si="22"/>
        <v>-262.70887831768226</v>
      </c>
    </row>
    <row r="153" spans="2:14" x14ac:dyDescent="0.25">
      <c r="B153">
        <f t="shared" si="23"/>
        <v>152</v>
      </c>
      <c r="C153" s="2">
        <v>0.21779999999999999</v>
      </c>
      <c r="D153" s="2">
        <f>AVERAGE($C$2:C153)</f>
        <v>0.13235921052631572</v>
      </c>
      <c r="E153" s="2">
        <v>0.16427030000000001</v>
      </c>
      <c r="G153" s="1">
        <f t="shared" si="16"/>
        <v>-4.8504856000000123</v>
      </c>
      <c r="H153" s="20">
        <f t="shared" si="17"/>
        <v>101.43653872836627</v>
      </c>
      <c r="I153" s="20">
        <f t="shared" si="18"/>
        <v>145.57359643794547</v>
      </c>
      <c r="J153" s="2">
        <f t="shared" si="19"/>
        <v>-4.7479488304686495</v>
      </c>
      <c r="K153" s="4">
        <f t="shared" si="20"/>
        <v>-2.1139485401495128E-2</v>
      </c>
      <c r="M153" s="1">
        <f t="shared" si="21"/>
        <v>-265.56408660000068</v>
      </c>
      <c r="N153" s="1">
        <f t="shared" si="22"/>
        <v>-259.95019846815853</v>
      </c>
    </row>
    <row r="154" spans="2:14" x14ac:dyDescent="0.25">
      <c r="B154">
        <f t="shared" si="23"/>
        <v>153</v>
      </c>
      <c r="C154" s="2">
        <v>0.21779999999999999</v>
      </c>
      <c r="D154" s="2">
        <f>AVERAGE($C$2:C154)</f>
        <v>0.13291764705882347</v>
      </c>
      <c r="E154" s="2">
        <v>0.16427030000000001</v>
      </c>
      <c r="G154" s="1">
        <f t="shared" si="16"/>
        <v>-4.7969559000000102</v>
      </c>
      <c r="H154" s="20">
        <f t="shared" si="17"/>
        <v>102.18989660940855</v>
      </c>
      <c r="I154" s="20">
        <f t="shared" si="18"/>
        <v>146.65475533318218</v>
      </c>
      <c r="J154" s="2">
        <f t="shared" si="19"/>
        <v>-4.6974857730672142</v>
      </c>
      <c r="K154" s="4">
        <f t="shared" si="20"/>
        <v>-2.0736093682411361E-2</v>
      </c>
      <c r="M154" s="1">
        <f t="shared" si="21"/>
        <v>-262.63333552500058</v>
      </c>
      <c r="N154" s="1">
        <f t="shared" si="22"/>
        <v>-257.18734607542996</v>
      </c>
    </row>
    <row r="155" spans="2:14" x14ac:dyDescent="0.25">
      <c r="B155">
        <f t="shared" si="23"/>
        <v>154</v>
      </c>
      <c r="C155" s="2">
        <v>0.21779999999999999</v>
      </c>
      <c r="D155" s="2">
        <f>AVERAGE($C$2:C155)</f>
        <v>0.1334688311688311</v>
      </c>
      <c r="E155" s="2">
        <v>0.16427030000000001</v>
      </c>
      <c r="G155" s="1">
        <f t="shared" si="16"/>
        <v>-4.7434262000000125</v>
      </c>
      <c r="H155" s="20">
        <f t="shared" si="17"/>
        <v>102.94296961792911</v>
      </c>
      <c r="I155" s="20">
        <f t="shared" si="18"/>
        <v>147.73550540219082</v>
      </c>
      <c r="J155" s="2">
        <f t="shared" si="19"/>
        <v>-4.6469483824512894</v>
      </c>
      <c r="K155" s="4">
        <f t="shared" si="20"/>
        <v>-2.0339268174705216E-2</v>
      </c>
      <c r="M155" s="1">
        <f t="shared" si="21"/>
        <v>-259.7025844500007</v>
      </c>
      <c r="N155" s="1">
        <f t="shared" si="22"/>
        <v>-254.42042393920809</v>
      </c>
    </row>
    <row r="156" spans="2:14" x14ac:dyDescent="0.25">
      <c r="B156">
        <f t="shared" si="23"/>
        <v>155</v>
      </c>
      <c r="C156" s="2">
        <v>0.21779999999999999</v>
      </c>
      <c r="D156" s="2">
        <f>AVERAGE($C$2:C156)</f>
        <v>0.13401290322580639</v>
      </c>
      <c r="E156" s="2">
        <v>0.16427030000000001</v>
      </c>
      <c r="G156" s="1">
        <f t="shared" si="16"/>
        <v>-4.6898965000000103</v>
      </c>
      <c r="H156" s="20">
        <f t="shared" si="17"/>
        <v>103.69576534103435</v>
      </c>
      <c r="I156" s="20">
        <f t="shared" si="18"/>
        <v>148.8158575333789</v>
      </c>
      <c r="J156" s="2">
        <f t="shared" si="19"/>
        <v>-4.5963384738396629</v>
      </c>
      <c r="K156" s="4">
        <f t="shared" si="20"/>
        <v>-1.9948846666519637E-2</v>
      </c>
      <c r="M156" s="1">
        <f t="shared" si="21"/>
        <v>-256.7718333750006</v>
      </c>
      <c r="N156" s="1">
        <f t="shared" si="22"/>
        <v>-251.64953144272155</v>
      </c>
    </row>
    <row r="157" spans="2:14" x14ac:dyDescent="0.25">
      <c r="B157">
        <f t="shared" si="23"/>
        <v>156</v>
      </c>
      <c r="C157" s="2">
        <v>0.21779999999999999</v>
      </c>
      <c r="D157" s="2">
        <f>AVERAGE($C$2:C157)</f>
        <v>0.13454999999999995</v>
      </c>
      <c r="E157" s="2">
        <v>0.16427030000000001</v>
      </c>
      <c r="G157" s="1">
        <f t="shared" si="16"/>
        <v>-4.6363668000000091</v>
      </c>
      <c r="H157" s="20">
        <f t="shared" si="17"/>
        <v>104.44829109553038</v>
      </c>
      <c r="I157" s="20">
        <f t="shared" si="18"/>
        <v>149.89582222724056</v>
      </c>
      <c r="J157" s="2">
        <f t="shared" si="19"/>
        <v>-4.5456578026701377</v>
      </c>
      <c r="K157" s="4">
        <f t="shared" si="20"/>
        <v>-1.9564672348587941E-2</v>
      </c>
      <c r="M157" s="1">
        <f t="shared" si="21"/>
        <v>-253.84108230000049</v>
      </c>
      <c r="N157" s="1">
        <f t="shared" si="22"/>
        <v>-248.87476469619003</v>
      </c>
    </row>
    <row r="158" spans="2:14" x14ac:dyDescent="0.25">
      <c r="B158">
        <f t="shared" si="23"/>
        <v>157</v>
      </c>
      <c r="C158" s="2">
        <v>0.21779999999999999</v>
      </c>
      <c r="D158" s="2">
        <f>AVERAGE($C$2:C158)</f>
        <v>0.13508025477707</v>
      </c>
      <c r="E158" s="2">
        <v>0.16427030000000001</v>
      </c>
      <c r="G158" s="1">
        <f t="shared" si="16"/>
        <v>-4.5828371000000105</v>
      </c>
      <c r="H158" s="20">
        <f t="shared" si="17"/>
        <v>105.20055393998625</v>
      </c>
      <c r="I158" s="20">
        <f t="shared" si="18"/>
        <v>150.97540961366877</v>
      </c>
      <c r="J158" s="2">
        <f t="shared" si="19"/>
        <v>-4.4949080670866923</v>
      </c>
      <c r="K158" s="4">
        <f t="shared" si="20"/>
        <v>-1.9186593587042E-2</v>
      </c>
      <c r="M158" s="1">
        <f t="shared" si="21"/>
        <v>-250.91033122500056</v>
      </c>
      <c r="N158" s="1">
        <f t="shared" si="22"/>
        <v>-246.09621667299641</v>
      </c>
    </row>
    <row r="159" spans="2:14" x14ac:dyDescent="0.25">
      <c r="B159">
        <f t="shared" si="23"/>
        <v>158</v>
      </c>
      <c r="C159" s="2">
        <v>0.21779999999999999</v>
      </c>
      <c r="D159" s="2">
        <f>AVERAGE($C$2:C159)</f>
        <v>0.13560379746835438</v>
      </c>
      <c r="E159" s="2">
        <v>0.16427030000000001</v>
      </c>
      <c r="G159" s="1">
        <f t="shared" si="16"/>
        <v>-4.5293074000000093</v>
      </c>
      <c r="H159" s="20">
        <f t="shared" si="17"/>
        <v>105.95256068615042</v>
      </c>
      <c r="I159" s="20">
        <f t="shared" si="18"/>
        <v>152.05462946833936</v>
      </c>
      <c r="J159" s="2">
        <f t="shared" si="19"/>
        <v>-4.4440909103012984</v>
      </c>
      <c r="K159" s="4">
        <f t="shared" si="20"/>
        <v>-1.8814463707786944E-2</v>
      </c>
      <c r="M159" s="1">
        <f t="shared" si="21"/>
        <v>-247.97958015000052</v>
      </c>
      <c r="N159" s="1">
        <f t="shared" si="22"/>
        <v>-243.3139773389961</v>
      </c>
    </row>
    <row r="160" spans="2:14" x14ac:dyDescent="0.25">
      <c r="B160">
        <f t="shared" si="23"/>
        <v>159</v>
      </c>
      <c r="C160" s="2">
        <v>0.21779999999999999</v>
      </c>
      <c r="D160" s="2">
        <f>AVERAGE($C$2:C160)</f>
        <v>0.1361207547169811</v>
      </c>
      <c r="E160" s="2">
        <v>0.16427030000000001</v>
      </c>
      <c r="G160" s="1">
        <f t="shared" si="16"/>
        <v>-4.4757777000000072</v>
      </c>
      <c r="H160" s="20">
        <f t="shared" si="17"/>
        <v>106.70431790976083</v>
      </c>
      <c r="I160" s="20">
        <f t="shared" si="18"/>
        <v>153.13349122822478</v>
      </c>
      <c r="J160" s="2">
        <f t="shared" si="19"/>
        <v>-4.39320792283785</v>
      </c>
      <c r="K160" s="4">
        <f t="shared" si="20"/>
        <v>-1.8448140791745948E-2</v>
      </c>
      <c r="M160" s="1">
        <f t="shared" si="21"/>
        <v>-245.04882907500038</v>
      </c>
      <c r="N160" s="1">
        <f t="shared" si="22"/>
        <v>-240.52813377537231</v>
      </c>
    </row>
    <row r="161" spans="2:14" x14ac:dyDescent="0.25">
      <c r="B161">
        <f t="shared" si="23"/>
        <v>160</v>
      </c>
      <c r="C161" s="2">
        <v>0.21779999999999999</v>
      </c>
      <c r="D161" s="2">
        <f>AVERAGE($C$2:C161)</f>
        <v>0.13663124999999995</v>
      </c>
      <c r="E161" s="2">
        <v>0.16427030000000001</v>
      </c>
      <c r="G161" s="1">
        <f t="shared" si="16"/>
        <v>-4.4222480000000086</v>
      </c>
      <c r="H161" s="20">
        <f t="shared" si="17"/>
        <v>107.45583196078641</v>
      </c>
      <c r="I161" s="20">
        <f t="shared" si="18"/>
        <v>154.21200400629192</v>
      </c>
      <c r="J161" s="2">
        <f t="shared" si="19"/>
        <v>-4.3422606446650596</v>
      </c>
      <c r="K161" s="4">
        <f t="shared" si="20"/>
        <v>-1.8087487480337838E-2</v>
      </c>
      <c r="M161" s="1">
        <f t="shared" si="21"/>
        <v>-242.11807800000045</v>
      </c>
      <c r="N161" s="1">
        <f t="shared" si="22"/>
        <v>-237.738770295412</v>
      </c>
    </row>
    <row r="162" spans="2:14" x14ac:dyDescent="0.25">
      <c r="B162">
        <f t="shared" si="23"/>
        <v>161</v>
      </c>
      <c r="C162" s="2">
        <v>0.21779999999999999</v>
      </c>
      <c r="D162" s="2">
        <f>AVERAGE($C$2:C162)</f>
        <v>0.13713540372670804</v>
      </c>
      <c r="E162" s="2">
        <v>0.16427030000000001</v>
      </c>
      <c r="G162" s="1">
        <f t="shared" si="16"/>
        <v>-4.3687183000000065</v>
      </c>
      <c r="H162" s="20">
        <f t="shared" si="17"/>
        <v>108.20710897313458</v>
      </c>
      <c r="I162" s="20">
        <f t="shared" si="18"/>
        <v>155.2901766054334</v>
      </c>
      <c r="J162" s="2">
        <f t="shared" si="19"/>
        <v>-4.2912505672248162</v>
      </c>
      <c r="K162" s="4">
        <f t="shared" si="20"/>
        <v>-1.7732370790579544E-2</v>
      </c>
      <c r="M162" s="1">
        <f t="shared" si="21"/>
        <v>-239.18732692500038</v>
      </c>
      <c r="N162" s="1">
        <f t="shared" si="22"/>
        <v>-234.94596855555869</v>
      </c>
    </row>
    <row r="163" spans="2:14" x14ac:dyDescent="0.25">
      <c r="B163">
        <f t="shared" si="23"/>
        <v>162</v>
      </c>
      <c r="C163" s="2">
        <v>0.21779999999999999</v>
      </c>
      <c r="D163" s="2">
        <f>AVERAGE($C$2:C163)</f>
        <v>0.1376333333333333</v>
      </c>
      <c r="E163" s="2">
        <v>0.16427030000000001</v>
      </c>
      <c r="G163" s="1">
        <f t="shared" si="16"/>
        <v>-4.3151886000000061</v>
      </c>
      <c r="H163" s="20">
        <f t="shared" si="17"/>
        <v>108.95815487385767</v>
      </c>
      <c r="I163" s="20">
        <f t="shared" si="18"/>
        <v>156.36801753168004</v>
      </c>
      <c r="J163" s="2">
        <f t="shared" si="19"/>
        <v>-4.2401791353620615</v>
      </c>
      <c r="K163" s="4">
        <f t="shared" si="20"/>
        <v>-1.7382661939259081E-2</v>
      </c>
      <c r="M163" s="1">
        <f t="shared" si="21"/>
        <v>-236.25657585000033</v>
      </c>
      <c r="N163" s="1">
        <f t="shared" si="22"/>
        <v>-232.14980766107288</v>
      </c>
    </row>
    <row r="164" spans="2:14" x14ac:dyDescent="0.25">
      <c r="B164">
        <f t="shared" si="23"/>
        <v>163</v>
      </c>
      <c r="C164" s="2">
        <v>0.21779999999999999</v>
      </c>
      <c r="D164" s="2">
        <f>AVERAGE($C$2:C164)</f>
        <v>0.13812515337423309</v>
      </c>
      <c r="E164" s="2">
        <v>0.16427030000000001</v>
      </c>
      <c r="G164" s="1">
        <f t="shared" si="16"/>
        <v>-4.2616589000000076</v>
      </c>
      <c r="H164" s="20">
        <f t="shared" si="17"/>
        <v>109.70897539188788</v>
      </c>
      <c r="I164" s="20">
        <f t="shared" si="18"/>
        <v>157.44553500673652</v>
      </c>
      <c r="J164" s="2">
        <f t="shared" si="19"/>
        <v>-4.189047749161726</v>
      </c>
      <c r="K164" s="4">
        <f t="shared" si="20"/>
        <v>-1.7038236175654808E-2</v>
      </c>
      <c r="M164" s="1">
        <f t="shared" si="21"/>
        <v>-233.3258247750004</v>
      </c>
      <c r="N164" s="1">
        <f t="shared" si="22"/>
        <v>-229.35036426660449</v>
      </c>
    </row>
    <row r="165" spans="2:14" x14ac:dyDescent="0.25">
      <c r="B165">
        <f t="shared" si="23"/>
        <v>164</v>
      </c>
      <c r="C165" s="2">
        <v>0.21779999999999999</v>
      </c>
      <c r="D165" s="2">
        <f>AVERAGE($C$2:C165)</f>
        <v>0.13861097560975608</v>
      </c>
      <c r="E165" s="2">
        <v>0.16427030000000001</v>
      </c>
      <c r="G165" s="1">
        <f t="shared" si="16"/>
        <v>-4.2081292000000046</v>
      </c>
      <c r="H165" s="20">
        <f t="shared" si="17"/>
        <v>110.45957606632955</v>
      </c>
      <c r="I165" s="20">
        <f t="shared" si="18"/>
        <v>158.52273697988178</v>
      </c>
      <c r="J165" s="2">
        <f t="shared" si="19"/>
        <v>-4.1378577656980546</v>
      </c>
      <c r="K165" s="4">
        <f t="shared" si="20"/>
        <v>-1.669897262231157E-2</v>
      </c>
      <c r="M165" s="1">
        <f t="shared" si="21"/>
        <v>-230.39507370000024</v>
      </c>
      <c r="N165" s="1">
        <f t="shared" si="22"/>
        <v>-226.54771267196847</v>
      </c>
    </row>
    <row r="166" spans="2:14" x14ac:dyDescent="0.25">
      <c r="B166">
        <f t="shared" si="23"/>
        <v>165</v>
      </c>
      <c r="C166" s="2">
        <v>0.21779999999999999</v>
      </c>
      <c r="D166" s="2">
        <f>AVERAGE($C$2:C166)</f>
        <v>0.13909090909090907</v>
      </c>
      <c r="E166" s="2">
        <v>0.16427030000000001</v>
      </c>
      <c r="G166" s="1">
        <f t="shared" si="16"/>
        <v>-4.1545995000000051</v>
      </c>
      <c r="H166" s="20">
        <f t="shared" si="17"/>
        <v>111.20996225433427</v>
      </c>
      <c r="I166" s="20">
        <f t="shared" si="18"/>
        <v>159.59963113927074</v>
      </c>
      <c r="J166" s="2">
        <f t="shared" si="19"/>
        <v>-4.0866105007012123</v>
      </c>
      <c r="K166" s="4">
        <f t="shared" si="20"/>
        <v>-1.6364754123422198E-2</v>
      </c>
      <c r="M166" s="1">
        <f t="shared" si="21"/>
        <v>-227.46432262500028</v>
      </c>
      <c r="N166" s="1">
        <f t="shared" si="22"/>
        <v>-223.74192491339139</v>
      </c>
    </row>
    <row r="167" spans="2:14" x14ac:dyDescent="0.25">
      <c r="B167">
        <f t="shared" si="23"/>
        <v>166</v>
      </c>
      <c r="C167" s="2">
        <v>0.21779999999999999</v>
      </c>
      <c r="D167" s="2">
        <f>AVERAGE($C$2:C167)</f>
        <v>0.13956506024096382</v>
      </c>
      <c r="E167" s="2">
        <v>0.16427030000000001</v>
      </c>
      <c r="G167" s="1">
        <f t="shared" si="16"/>
        <v>-4.1010698000000065</v>
      </c>
      <c r="H167" s="20">
        <f t="shared" si="17"/>
        <v>111.960139138584</v>
      </c>
      <c r="I167" s="20">
        <f t="shared" si="18"/>
        <v>160.67622492267341</v>
      </c>
      <c r="J167" s="2">
        <f t="shared" si="19"/>
        <v>-4.0353072301457393</v>
      </c>
      <c r="K167" s="4">
        <f t="shared" si="20"/>
        <v>-1.6035467100381284E-2</v>
      </c>
      <c r="M167" s="1">
        <f t="shared" si="21"/>
        <v>-224.53357155000037</v>
      </c>
      <c r="N167" s="1">
        <f t="shared" si="22"/>
        <v>-220.9330708504792</v>
      </c>
    </row>
    <row r="168" spans="2:14" x14ac:dyDescent="0.25">
      <c r="B168">
        <f t="shared" si="23"/>
        <v>167</v>
      </c>
      <c r="C168" s="2">
        <v>0.21779999999999999</v>
      </c>
      <c r="D168" s="2">
        <f>AVERAGE($C$2:C168)</f>
        <v>0.1400335329341317</v>
      </c>
      <c r="E168" s="2">
        <v>0.16427030000000001</v>
      </c>
      <c r="G168" s="1">
        <f t="shared" si="16"/>
        <v>-4.0475401000000062</v>
      </c>
      <c r="H168" s="20">
        <f t="shared" si="17"/>
        <v>112.71011173440438</v>
      </c>
      <c r="I168" s="20">
        <f t="shared" si="18"/>
        <v>161.75252552768356</v>
      </c>
      <c r="J168" s="2">
        <f t="shared" si="19"/>
        <v>-3.9839491917651952</v>
      </c>
      <c r="K168" s="4">
        <f t="shared" si="20"/>
        <v>-1.5711001414120851E-2</v>
      </c>
      <c r="M168" s="1">
        <f t="shared" si="21"/>
        <v>-221.60282047500033</v>
      </c>
      <c r="N168" s="1">
        <f t="shared" si="22"/>
        <v>-218.12121824914445</v>
      </c>
    </row>
    <row r="169" spans="2:14" x14ac:dyDescent="0.25">
      <c r="B169">
        <f t="shared" si="23"/>
        <v>168</v>
      </c>
      <c r="C169" s="2">
        <v>0.21779999999999999</v>
      </c>
      <c r="D169" s="2">
        <f>AVERAGE($C$2:C169)</f>
        <v>0.14049642857142855</v>
      </c>
      <c r="E169" s="2">
        <v>0.16427030000000001</v>
      </c>
      <c r="G169" s="1">
        <f t="shared" si="16"/>
        <v>-3.994010400000005</v>
      </c>
      <c r="H169" s="20">
        <f t="shared" si="17"/>
        <v>113.45988489652984</v>
      </c>
      <c r="I169" s="20">
        <f t="shared" si="18"/>
        <v>162.82853992142716</v>
      </c>
      <c r="J169" s="2">
        <f t="shared" si="19"/>
        <v>-3.9325375864970145</v>
      </c>
      <c r="K169" s="4">
        <f t="shared" si="20"/>
        <v>-1.5391250233847797E-2</v>
      </c>
      <c r="M169" s="1">
        <f t="shared" si="21"/>
        <v>-218.67206940000025</v>
      </c>
      <c r="N169" s="1">
        <f t="shared" si="22"/>
        <v>-215.30643286071154</v>
      </c>
    </row>
    <row r="170" spans="2:14" x14ac:dyDescent="0.25">
      <c r="B170">
        <f t="shared" si="23"/>
        <v>169</v>
      </c>
      <c r="C170" s="2">
        <v>0.21779999999999999</v>
      </c>
      <c r="D170" s="2">
        <f>AVERAGE($C$2:C170)</f>
        <v>0.14095384615384615</v>
      </c>
      <c r="E170" s="2">
        <v>0.16427030000000001</v>
      </c>
      <c r="G170" s="1">
        <f t="shared" si="16"/>
        <v>-3.9404807000000015</v>
      </c>
      <c r="H170" s="20">
        <f t="shared" si="17"/>
        <v>114.20946332554033</v>
      </c>
      <c r="I170" s="20">
        <f t="shared" si="18"/>
        <v>163.90427484980015</v>
      </c>
      <c r="J170" s="2">
        <f t="shared" si="19"/>
        <v>-3.8810735798613414</v>
      </c>
      <c r="K170" s="4">
        <f t="shared" si="20"/>
        <v>-1.5076109911833835E-2</v>
      </c>
      <c r="M170" s="1">
        <f t="shared" si="21"/>
        <v>-215.74131832500009</v>
      </c>
      <c r="N170" s="1">
        <f t="shared" si="22"/>
        <v>-212.48877849740845</v>
      </c>
    </row>
    <row r="171" spans="2:14" x14ac:dyDescent="0.25">
      <c r="B171">
        <f t="shared" si="23"/>
        <v>170</v>
      </c>
      <c r="C171" s="2">
        <v>0.21779999999999999</v>
      </c>
      <c r="D171" s="2">
        <f>AVERAGE($C$2:C171)</f>
        <v>0.14140588235294116</v>
      </c>
      <c r="E171" s="2">
        <v>0.16427030000000001</v>
      </c>
      <c r="G171" s="1">
        <f t="shared" si="16"/>
        <v>-3.8869510000000043</v>
      </c>
      <c r="H171" s="20">
        <f t="shared" si="17"/>
        <v>114.95885157398838</v>
      </c>
      <c r="I171" s="20">
        <f t="shared" si="18"/>
        <v>164.97973684626129</v>
      </c>
      <c r="J171" s="2">
        <f t="shared" si="19"/>
        <v>-3.829558303277393</v>
      </c>
      <c r="K171" s="4">
        <f t="shared" si="20"/>
        <v>-1.4765479863937392E-2</v>
      </c>
      <c r="M171" s="1">
        <f t="shared" si="21"/>
        <v>-212.81056725000025</v>
      </c>
      <c r="N171" s="1">
        <f t="shared" si="22"/>
        <v>-209.66831710443728</v>
      </c>
    </row>
    <row r="172" spans="2:14" x14ac:dyDescent="0.25">
      <c r="B172">
        <f t="shared" si="23"/>
        <v>171</v>
      </c>
      <c r="C172" s="2">
        <v>0.21779999999999999</v>
      </c>
      <c r="D172" s="2">
        <f>AVERAGE($C$2:C172)</f>
        <v>0.14185263157894737</v>
      </c>
      <c r="E172" s="2">
        <v>0.16427030000000001</v>
      </c>
      <c r="G172" s="1">
        <f t="shared" si="16"/>
        <v>-3.8334213000000013</v>
      </c>
      <c r="H172" s="20">
        <f t="shared" si="17"/>
        <v>115.70805405223356</v>
      </c>
      <c r="I172" s="20">
        <f t="shared" si="18"/>
        <v>166.05493224020537</v>
      </c>
      <c r="J172" s="2">
        <f t="shared" si="19"/>
        <v>-3.7779928553206448</v>
      </c>
      <c r="K172" s="4">
        <f t="shared" si="20"/>
        <v>-1.4459262455539745E-2</v>
      </c>
      <c r="M172" s="1">
        <f t="shared" si="21"/>
        <v>-209.87981617500006</v>
      </c>
      <c r="N172" s="1">
        <f t="shared" si="22"/>
        <v>-206.84510882880528</v>
      </c>
    </row>
    <row r="173" spans="2:14" x14ac:dyDescent="0.25">
      <c r="B173">
        <f t="shared" si="23"/>
        <v>172</v>
      </c>
      <c r="C173" s="2">
        <v>0.21779999999999999</v>
      </c>
      <c r="D173" s="2">
        <f>AVERAGE($C$2:C173)</f>
        <v>0.14229418604651162</v>
      </c>
      <c r="E173" s="2">
        <v>0.16427030000000001</v>
      </c>
      <c r="G173" s="1">
        <f t="shared" si="16"/>
        <v>-3.7798916000000031</v>
      </c>
      <c r="H173" s="20">
        <f t="shared" si="17"/>
        <v>116.45707503400094</v>
      </c>
      <c r="I173" s="20">
        <f t="shared" si="18"/>
        <v>167.12986716494041</v>
      </c>
      <c r="J173" s="2">
        <f t="shared" si="19"/>
        <v>-3.7263783029240556</v>
      </c>
      <c r="K173" s="4">
        <f t="shared" si="20"/>
        <v>-1.4157362892615044E-2</v>
      </c>
      <c r="M173" s="1">
        <f t="shared" si="21"/>
        <v>-206.94906510000015</v>
      </c>
      <c r="N173" s="1">
        <f t="shared" si="22"/>
        <v>-204.01921208509205</v>
      </c>
    </row>
    <row r="174" spans="2:14" x14ac:dyDescent="0.25">
      <c r="B174">
        <f t="shared" si="23"/>
        <v>173</v>
      </c>
      <c r="C174" s="2">
        <v>0.21779999999999999</v>
      </c>
      <c r="D174" s="2">
        <f>AVERAGE($C$2:C174)</f>
        <v>0.14273063583815029</v>
      </c>
      <c r="E174" s="2">
        <v>0.16427030000000001</v>
      </c>
      <c r="G174" s="1">
        <f t="shared" si="16"/>
        <v>-3.7263619000000006</v>
      </c>
      <c r="H174" s="20">
        <f t="shared" si="17"/>
        <v>117.20591866167877</v>
      </c>
      <c r="I174" s="20">
        <f t="shared" si="18"/>
        <v>168.20454756529023</v>
      </c>
      <c r="J174" s="2">
        <f t="shared" si="19"/>
        <v>-3.6747156825261142</v>
      </c>
      <c r="K174" s="4">
        <f t="shared" si="20"/>
        <v>-1.3859689117658225E-2</v>
      </c>
      <c r="M174" s="1">
        <f t="shared" si="21"/>
        <v>-204.018314025</v>
      </c>
      <c r="N174" s="1">
        <f t="shared" si="22"/>
        <v>-201.19068361830475</v>
      </c>
    </row>
    <row r="175" spans="2:14" x14ac:dyDescent="0.25">
      <c r="B175">
        <f t="shared" si="23"/>
        <v>174</v>
      </c>
      <c r="C175" s="2">
        <v>0.21779999999999999</v>
      </c>
      <c r="D175" s="2">
        <f>AVERAGE($C$2:C175)</f>
        <v>0.14316206896551725</v>
      </c>
      <c r="E175" s="2">
        <v>0.16427030000000001</v>
      </c>
      <c r="G175" s="1">
        <f t="shared" si="16"/>
        <v>-3.6728321999999993</v>
      </c>
      <c r="H175" s="20">
        <f t="shared" si="17"/>
        <v>117.95458895136933</v>
      </c>
      <c r="I175" s="20">
        <f t="shared" si="18"/>
        <v>169.27897920484315</v>
      </c>
      <c r="J175" s="2">
        <f t="shared" si="19"/>
        <v>-3.6230060011686152</v>
      </c>
      <c r="K175" s="4">
        <f t="shared" si="20"/>
        <v>-1.3566151710220797E-2</v>
      </c>
      <c r="M175" s="1">
        <f t="shared" si="21"/>
        <v>-201.08756294999995</v>
      </c>
      <c r="N175" s="1">
        <f t="shared" si="22"/>
        <v>-198.35957856398167</v>
      </c>
    </row>
    <row r="176" spans="2:14" x14ac:dyDescent="0.25">
      <c r="B176">
        <f t="shared" si="23"/>
        <v>175</v>
      </c>
      <c r="C176" s="2">
        <v>0.21779999999999999</v>
      </c>
      <c r="D176" s="2">
        <f>AVERAGE($C$2:C176)</f>
        <v>0.14358857142857143</v>
      </c>
      <c r="E176" s="2">
        <v>0.16427030000000001</v>
      </c>
      <c r="G176" s="1">
        <f t="shared" si="16"/>
        <v>-3.6193025000000016</v>
      </c>
      <c r="H176" s="20">
        <f t="shared" si="17"/>
        <v>118.70308979770684</v>
      </c>
      <c r="I176" s="20">
        <f t="shared" si="18"/>
        <v>170.35316767286633</v>
      </c>
      <c r="J176" s="2">
        <f t="shared" si="19"/>
        <v>-3.5712502375466424</v>
      </c>
      <c r="K176" s="4">
        <f t="shared" si="20"/>
        <v>-1.3276663791810472E-2</v>
      </c>
      <c r="M176" s="1">
        <f t="shared" si="21"/>
        <v>-198.1568118750001</v>
      </c>
      <c r="N176" s="1">
        <f t="shared" si="22"/>
        <v>-195.52595050567868</v>
      </c>
    </row>
    <row r="177" spans="2:14" x14ac:dyDescent="0.25">
      <c r="B177">
        <f t="shared" si="23"/>
        <v>176</v>
      </c>
      <c r="C177" s="2">
        <v>0.21779999999999999</v>
      </c>
      <c r="D177" s="2">
        <f>AVERAGE($C$2:C177)</f>
        <v>0.14401022727272728</v>
      </c>
      <c r="E177" s="2">
        <v>0.16427030000000001</v>
      </c>
      <c r="G177" s="1">
        <f t="shared" si="16"/>
        <v>-3.5657728000000009</v>
      </c>
      <c r="H177" s="20">
        <f t="shared" si="17"/>
        <v>119.45142497845457</v>
      </c>
      <c r="I177" s="20">
        <f t="shared" si="18"/>
        <v>171.42711839090305</v>
      </c>
      <c r="J177" s="2">
        <f t="shared" si="19"/>
        <v>-3.5194493430132447</v>
      </c>
      <c r="K177" s="4">
        <f t="shared" si="20"/>
        <v>-1.2991140934934475E-2</v>
      </c>
      <c r="M177" s="1">
        <f t="shared" si="21"/>
        <v>-195.22606080000006</v>
      </c>
      <c r="N177" s="1">
        <f t="shared" si="22"/>
        <v>-192.68985152997513</v>
      </c>
    </row>
    <row r="178" spans="2:14" x14ac:dyDescent="0.25">
      <c r="B178">
        <f t="shared" si="23"/>
        <v>177</v>
      </c>
      <c r="C178" s="2">
        <v>0.21779999999999999</v>
      </c>
      <c r="D178" s="2">
        <f>AVERAGE($C$2:C178)</f>
        <v>0.14442711864406779</v>
      </c>
      <c r="E178" s="2">
        <v>0.16427030000000001</v>
      </c>
      <c r="G178" s="1">
        <f t="shared" si="16"/>
        <v>-3.5122431000000023</v>
      </c>
      <c r="H178" s="20">
        <f t="shared" si="17"/>
        <v>120.19959815889301</v>
      </c>
      <c r="I178" s="20">
        <f t="shared" si="18"/>
        <v>172.50083661907027</v>
      </c>
      <c r="J178" s="2">
        <f t="shared" si="19"/>
        <v>-3.4676042425411229</v>
      </c>
      <c r="K178" s="4">
        <f t="shared" si="20"/>
        <v>-1.2709501076072827E-2</v>
      </c>
      <c r="M178" s="1">
        <f t="shared" si="21"/>
        <v>-192.29530972500012</v>
      </c>
      <c r="N178" s="1">
        <f t="shared" si="22"/>
        <v>-189.85133227912647</v>
      </c>
    </row>
    <row r="179" spans="2:14" x14ac:dyDescent="0.25">
      <c r="B179">
        <f t="shared" si="23"/>
        <v>178</v>
      </c>
      <c r="C179" s="2">
        <v>0.21779999999999999</v>
      </c>
      <c r="D179" s="2">
        <f>AVERAGE($C$2:C179)</f>
        <v>0.14483932584269663</v>
      </c>
      <c r="E179" s="2">
        <v>0.16427030000000001</v>
      </c>
      <c r="G179" s="1">
        <f t="shared" si="16"/>
        <v>-3.4587134000000019</v>
      </c>
      <c r="H179" s="20">
        <f t="shared" si="17"/>
        <v>120.94761289601045</v>
      </c>
      <c r="I179" s="20">
        <f t="shared" si="18"/>
        <v>173.5743274620728</v>
      </c>
      <c r="J179" s="2">
        <f t="shared" si="19"/>
        <v>-3.4157158356434265</v>
      </c>
      <c r="K179" s="4">
        <f t="shared" si="20"/>
        <v>-1.2431664432379752E-2</v>
      </c>
      <c r="M179" s="1">
        <f t="shared" si="21"/>
        <v>-189.36455865000011</v>
      </c>
      <c r="N179" s="1">
        <f t="shared" si="22"/>
        <v>-187.0104420014776</v>
      </c>
    </row>
    <row r="180" spans="2:14" x14ac:dyDescent="0.25">
      <c r="B180">
        <f t="shared" si="23"/>
        <v>179</v>
      </c>
      <c r="C180" s="2">
        <v>0.21779999999999999</v>
      </c>
      <c r="D180" s="2">
        <f>AVERAGE($C$2:C180)</f>
        <v>0.1452469273743017</v>
      </c>
      <c r="E180" s="2">
        <v>0.16427030000000001</v>
      </c>
      <c r="G180" s="1">
        <f t="shared" si="16"/>
        <v>-3.4051836999999976</v>
      </c>
      <c r="H180" s="20">
        <f t="shared" si="17"/>
        <v>121.69547264250615</v>
      </c>
      <c r="I180" s="20">
        <f t="shared" si="18"/>
        <v>174.647595874948</v>
      </c>
      <c r="J180" s="2">
        <f t="shared" si="19"/>
        <v>-3.3637849972557521</v>
      </c>
      <c r="K180" s="4">
        <f t="shared" si="20"/>
        <v>-1.2157553421933032E-2</v>
      </c>
      <c r="M180" s="1">
        <f t="shared" si="21"/>
        <v>-186.43380757499989</v>
      </c>
      <c r="N180" s="1">
        <f t="shared" si="22"/>
        <v>-184.16722859975241</v>
      </c>
    </row>
    <row r="181" spans="2:14" x14ac:dyDescent="0.25">
      <c r="B181">
        <f t="shared" si="23"/>
        <v>180</v>
      </c>
      <c r="C181" s="2">
        <v>0.21779999999999999</v>
      </c>
      <c r="D181" s="2">
        <f>AVERAGE($C$2:C181)</f>
        <v>0.14565</v>
      </c>
      <c r="E181" s="2">
        <v>0.16427030000000001</v>
      </c>
      <c r="G181" s="1">
        <f t="shared" si="16"/>
        <v>-3.3516540000000012</v>
      </c>
      <c r="H181" s="20">
        <f t="shared" si="17"/>
        <v>122.44318075061558</v>
      </c>
      <c r="I181" s="20">
        <f t="shared" si="18"/>
        <v>175.72064666855582</v>
      </c>
      <c r="J181" s="2">
        <f t="shared" si="19"/>
        <v>-3.311812578581256</v>
      </c>
      <c r="K181" s="4">
        <f t="shared" si="20"/>
        <v>-1.1887092587344994E-2</v>
      </c>
      <c r="M181" s="1">
        <f t="shared" si="21"/>
        <v>-183.5030565000001</v>
      </c>
      <c r="N181" s="1">
        <f t="shared" si="22"/>
        <v>-181.32173867732376</v>
      </c>
    </row>
    <row r="182" spans="2:14" x14ac:dyDescent="0.25">
      <c r="B182">
        <f t="shared" si="23"/>
        <v>181</v>
      </c>
      <c r="C182" s="2">
        <v>0.21779999999999999</v>
      </c>
      <c r="D182" s="2">
        <f>AVERAGE($C$2:C182)</f>
        <v>0.1460486187845304</v>
      </c>
      <c r="E182" s="2">
        <v>0.16427030000000001</v>
      </c>
      <c r="G182" s="1">
        <f t="shared" si="16"/>
        <v>-3.2981242999999982</v>
      </c>
      <c r="H182" s="20">
        <f t="shared" si="17"/>
        <v>123.19074047576771</v>
      </c>
      <c r="I182" s="20">
        <f t="shared" si="18"/>
        <v>176.79348451482713</v>
      </c>
      <c r="J182" s="2">
        <f t="shared" si="19"/>
        <v>-3.2597994079006201</v>
      </c>
      <c r="K182" s="4">
        <f t="shared" si="20"/>
        <v>-1.1620208522576947E-2</v>
      </c>
      <c r="M182" s="1">
        <f t="shared" si="21"/>
        <v>-180.57230542499991</v>
      </c>
      <c r="N182" s="1">
        <f t="shared" si="22"/>
        <v>-178.47401758255896</v>
      </c>
    </row>
    <row r="183" spans="2:14" x14ac:dyDescent="0.25">
      <c r="B183">
        <f t="shared" si="23"/>
        <v>182</v>
      </c>
      <c r="C183" s="2">
        <v>0.21779999999999999</v>
      </c>
      <c r="D183" s="2">
        <f>AVERAGE($C$2:C183)</f>
        <v>0.14644285714285715</v>
      </c>
      <c r="E183" s="2">
        <v>0.16427030000000001</v>
      </c>
      <c r="G183" s="1">
        <f t="shared" si="16"/>
        <v>-3.2445945999999997</v>
      </c>
      <c r="H183" s="20">
        <f t="shared" si="17"/>
        <v>123.93815498008203</v>
      </c>
      <c r="I183" s="20">
        <f t="shared" si="18"/>
        <v>177.86611395178261</v>
      </c>
      <c r="J183" s="2">
        <f t="shared" si="19"/>
        <v>-3.207746291348732</v>
      </c>
      <c r="K183" s="4">
        <f t="shared" si="20"/>
        <v>-1.1356829802794954E-2</v>
      </c>
      <c r="M183" s="1">
        <f t="shared" si="21"/>
        <v>-177.64155434999998</v>
      </c>
      <c r="N183" s="1">
        <f t="shared" si="22"/>
        <v>-175.62410945134306</v>
      </c>
    </row>
    <row r="184" spans="2:14" x14ac:dyDescent="0.25">
      <c r="B184">
        <f t="shared" si="23"/>
        <v>183</v>
      </c>
      <c r="C184" s="2">
        <v>0.21779999999999999</v>
      </c>
      <c r="D184" s="2">
        <f>AVERAGE($C$2:C184)</f>
        <v>0.14683278688524593</v>
      </c>
      <c r="E184" s="2">
        <v>0.16427030000000001</v>
      </c>
      <c r="G184" s="1">
        <f t="shared" si="16"/>
        <v>-3.1910648999999971</v>
      </c>
      <c r="H184" s="20">
        <f t="shared" si="17"/>
        <v>124.68542733571445</v>
      </c>
      <c r="I184" s="20">
        <f t="shared" si="18"/>
        <v>178.93853938833436</v>
      </c>
      <c r="J184" s="2">
        <f t="shared" si="19"/>
        <v>-3.1556540136595084</v>
      </c>
      <c r="K184" s="4">
        <f t="shared" si="20"/>
        <v>-1.1096886917119297E-2</v>
      </c>
      <c r="M184" s="1">
        <f t="shared" si="21"/>
        <v>-174.71080327499985</v>
      </c>
      <c r="N184" s="1">
        <f t="shared" si="22"/>
        <v>-172.77205724785807</v>
      </c>
    </row>
    <row r="185" spans="2:14" x14ac:dyDescent="0.25">
      <c r="B185">
        <f t="shared" si="23"/>
        <v>184</v>
      </c>
      <c r="C185" s="2">
        <v>0.21779999999999999</v>
      </c>
      <c r="D185" s="2">
        <f>AVERAGE($C$2:C185)</f>
        <v>0.14721847826086959</v>
      </c>
      <c r="E185" s="2">
        <v>0.16427030000000001</v>
      </c>
      <c r="G185" s="1">
        <f t="shared" si="16"/>
        <v>-3.1375351999999967</v>
      </c>
      <c r="H185" s="20">
        <f t="shared" si="17"/>
        <v>125.43256052805866</v>
      </c>
      <c r="I185" s="20">
        <f t="shared" si="18"/>
        <v>180.01076510888029</v>
      </c>
      <c r="J185" s="2">
        <f t="shared" si="19"/>
        <v>-3.1035233388805503</v>
      </c>
      <c r="K185" s="4">
        <f t="shared" si="20"/>
        <v>-1.0840312204129732E-2</v>
      </c>
      <c r="M185" s="1">
        <f t="shared" si="21"/>
        <v>-171.7800521999998</v>
      </c>
      <c r="N185" s="1">
        <f t="shared" si="22"/>
        <v>-169.91790280371012</v>
      </c>
    </row>
    <row r="186" spans="2:14" x14ac:dyDescent="0.25">
      <c r="B186">
        <f t="shared" si="23"/>
        <v>185</v>
      </c>
      <c r="C186" s="2">
        <v>0.21779999999999999</v>
      </c>
      <c r="D186" s="2">
        <f>AVERAGE($C$2:C186)</f>
        <v>0.14760000000000004</v>
      </c>
      <c r="E186" s="2">
        <v>0.16427030000000001</v>
      </c>
      <c r="G186" s="1">
        <f t="shared" si="16"/>
        <v>-3.0840054999999946</v>
      </c>
      <c r="H186" s="20">
        <f t="shared" si="17"/>
        <v>126.17955745881117</v>
      </c>
      <c r="I186" s="20">
        <f t="shared" si="18"/>
        <v>181.0827952777029</v>
      </c>
      <c r="J186" s="2">
        <f t="shared" si="19"/>
        <v>-3.05135501105894</v>
      </c>
      <c r="K186" s="4">
        <f t="shared" si="20"/>
        <v>-1.0587039789992203E-2</v>
      </c>
      <c r="M186" s="1">
        <f t="shared" si="21"/>
        <v>-168.8493011249997</v>
      </c>
      <c r="N186" s="1">
        <f t="shared" si="22"/>
        <v>-167.06168685547698</v>
      </c>
    </row>
    <row r="187" spans="2:14" x14ac:dyDescent="0.25">
      <c r="B187">
        <f t="shared" si="23"/>
        <v>186</v>
      </c>
      <c r="C187" s="2">
        <v>0.21779999999999999</v>
      </c>
      <c r="D187" s="2">
        <f>AVERAGE($C$2:C187)</f>
        <v>0.14797741935483874</v>
      </c>
      <c r="E187" s="2">
        <v>0.16427030000000001</v>
      </c>
      <c r="G187" s="1">
        <f t="shared" si="16"/>
        <v>-3.0304757999999956</v>
      </c>
      <c r="H187" s="20">
        <f t="shared" si="17"/>
        <v>126.92642094890631</v>
      </c>
      <c r="I187" s="20">
        <f t="shared" si="18"/>
        <v>182.15463394318115</v>
      </c>
      <c r="J187" s="2">
        <f t="shared" si="19"/>
        <v>-2.9991497548996437</v>
      </c>
      <c r="K187" s="4">
        <f t="shared" si="20"/>
        <v>-1.0337005529082899E-2</v>
      </c>
      <c r="M187" s="1">
        <f t="shared" si="21"/>
        <v>-165.91855004999977</v>
      </c>
      <c r="N187" s="1">
        <f t="shared" si="22"/>
        <v>-164.20344908075549</v>
      </c>
    </row>
    <row r="188" spans="2:14" x14ac:dyDescent="0.25">
      <c r="B188">
        <f t="shared" si="23"/>
        <v>187</v>
      </c>
      <c r="C188" s="2">
        <v>0.21779999999999999</v>
      </c>
      <c r="D188" s="2">
        <f>AVERAGE($C$2:C188)</f>
        <v>0.14835080213903745</v>
      </c>
      <c r="E188" s="2">
        <v>0.16427030000000001</v>
      </c>
      <c r="G188" s="1">
        <f t="shared" si="16"/>
        <v>-2.9769460999999979</v>
      </c>
      <c r="H188" s="20">
        <f t="shared" si="17"/>
        <v>127.6731537413276</v>
      </c>
      <c r="I188" s="20">
        <f t="shared" si="18"/>
        <v>183.22628504182532</v>
      </c>
      <c r="J188" s="2">
        <f t="shared" si="19"/>
        <v>-2.9469082763977261</v>
      </c>
      <c r="K188" s="4">
        <f t="shared" si="20"/>
        <v>-1.0090146946991063E-2</v>
      </c>
      <c r="M188" s="1">
        <f t="shared" si="21"/>
        <v>-162.98779897499989</v>
      </c>
      <c r="N188" s="1">
        <f t="shared" si="22"/>
        <v>-161.34322813277549</v>
      </c>
    </row>
    <row r="189" spans="2:14" x14ac:dyDescent="0.25">
      <c r="B189">
        <f t="shared" si="23"/>
        <v>188</v>
      </c>
      <c r="C189" s="2">
        <v>0.21779999999999999</v>
      </c>
      <c r="D189" s="2">
        <f>AVERAGE($C$2:C189)</f>
        <v>0.14872021276595748</v>
      </c>
      <c r="E189" s="2">
        <v>0.16427030000000001</v>
      </c>
      <c r="G189" s="1">
        <f t="shared" si="16"/>
        <v>-2.9234163999999949</v>
      </c>
      <c r="H189" s="20">
        <f t="shared" si="17"/>
        <v>128.4197585038018</v>
      </c>
      <c r="I189" s="20">
        <f t="shared" si="18"/>
        <v>184.29775240214323</v>
      </c>
      <c r="J189" s="2">
        <f t="shared" si="19"/>
        <v>-2.8946312634456466</v>
      </c>
      <c r="K189" s="4">
        <f t="shared" si="20"/>
        <v>-9.8464031857892209E-3</v>
      </c>
      <c r="M189" s="1">
        <f t="shared" si="21"/>
        <v>-160.05704789999973</v>
      </c>
      <c r="N189" s="1">
        <f t="shared" si="22"/>
        <v>-158.48106167364915</v>
      </c>
    </row>
    <row r="190" spans="2:14" x14ac:dyDescent="0.25">
      <c r="B190">
        <f t="shared" si="23"/>
        <v>189</v>
      </c>
      <c r="C190" s="2">
        <v>0.21779999999999999</v>
      </c>
      <c r="D190" s="2">
        <f>AVERAGE($C$2:C190)</f>
        <v>0.14908571428571432</v>
      </c>
      <c r="E190" s="2">
        <v>0.16427030000000001</v>
      </c>
      <c r="G190" s="1">
        <f t="shared" si="16"/>
        <v>-2.8698866999999946</v>
      </c>
      <c r="H190" s="20">
        <f t="shared" si="17"/>
        <v>129.16623783138115</v>
      </c>
      <c r="I190" s="20">
        <f t="shared" si="18"/>
        <v>185.36903974834601</v>
      </c>
      <c r="J190" s="2">
        <f t="shared" si="19"/>
        <v>-2.842319386416793</v>
      </c>
      <c r="K190" s="4">
        <f t="shared" si="20"/>
        <v>-9.6057149514653384E-3</v>
      </c>
      <c r="M190" s="1">
        <f t="shared" si="21"/>
        <v>-157.12629682499971</v>
      </c>
      <c r="N190" s="1">
        <f t="shared" si="22"/>
        <v>-155.6169864063194</v>
      </c>
    </row>
    <row r="191" spans="2:14" x14ac:dyDescent="0.25">
      <c r="B191">
        <f t="shared" si="23"/>
        <v>190</v>
      </c>
      <c r="C191" s="2">
        <v>0.21779999999999999</v>
      </c>
      <c r="D191" s="2">
        <f>AVERAGE($C$2:C191)</f>
        <v>0.14944736842105266</v>
      </c>
      <c r="E191" s="2">
        <v>0.16427030000000001</v>
      </c>
      <c r="G191" s="1">
        <f t="shared" si="16"/>
        <v>-2.8163569999999956</v>
      </c>
      <c r="H191" s="20">
        <f t="shared" si="17"/>
        <v>129.91259424891933</v>
      </c>
      <c r="I191" s="20">
        <f t="shared" si="18"/>
        <v>186.44015070390142</v>
      </c>
      <c r="J191" s="2">
        <f t="shared" si="19"/>
        <v>-2.7899732987262791</v>
      </c>
      <c r="K191" s="4">
        <f t="shared" si="20"/>
        <v>-9.3680244634173349E-3</v>
      </c>
      <c r="M191" s="1">
        <f t="shared" si="21"/>
        <v>-154.19554574999975</v>
      </c>
      <c r="N191" s="1">
        <f t="shared" si="22"/>
        <v>-152.75103810526377</v>
      </c>
    </row>
    <row r="192" spans="2:14" x14ac:dyDescent="0.25">
      <c r="B192">
        <f t="shared" si="23"/>
        <v>191</v>
      </c>
      <c r="C192" s="2">
        <v>0.21779999999999999</v>
      </c>
      <c r="D192" s="2">
        <f>AVERAGE($C$2:C192)</f>
        <v>0.14980523560209427</v>
      </c>
      <c r="E192" s="2">
        <v>0.16427030000000001</v>
      </c>
      <c r="G192" s="1">
        <f t="shared" si="16"/>
        <v>-2.7628272999999957</v>
      </c>
      <c r="H192" s="20">
        <f t="shared" si="17"/>
        <v>130.65883021344629</v>
      </c>
      <c r="I192" s="20">
        <f t="shared" si="18"/>
        <v>187.51108879494208</v>
      </c>
      <c r="J192" s="2">
        <f t="shared" si="19"/>
        <v>-2.7375936373701268</v>
      </c>
      <c r="K192" s="4">
        <f t="shared" si="20"/>
        <v>-9.1332754059108012E-3</v>
      </c>
      <c r="M192" s="1">
        <f t="shared" si="21"/>
        <v>-151.26479467499976</v>
      </c>
      <c r="N192" s="1">
        <f t="shared" si="22"/>
        <v>-149.88325164601446</v>
      </c>
    </row>
    <row r="193" spans="1:14" x14ac:dyDescent="0.25">
      <c r="B193">
        <f t="shared" si="23"/>
        <v>192</v>
      </c>
      <c r="C193" s="2">
        <v>0.21779999999999999</v>
      </c>
      <c r="D193" s="2">
        <f>AVERAGE($C$2:C193)</f>
        <v>0.15015937500000004</v>
      </c>
      <c r="E193" s="2">
        <v>0.16427030000000001</v>
      </c>
      <c r="G193" s="1">
        <f t="shared" si="16"/>
        <v>-2.709297599999994</v>
      </c>
      <c r="H193" s="20">
        <f t="shared" si="17"/>
        <v>131.40494811644635</v>
      </c>
      <c r="I193" s="20">
        <f t="shared" si="18"/>
        <v>188.58185745353475</v>
      </c>
      <c r="J193" s="2">
        <f t="shared" si="19"/>
        <v>-2.6851810234437541</v>
      </c>
      <c r="K193" s="4">
        <f t="shared" si="20"/>
        <v>-8.901412881419879E-3</v>
      </c>
      <c r="M193" s="1">
        <f t="shared" si="21"/>
        <v>-148.33404359999966</v>
      </c>
      <c r="N193" s="1">
        <f t="shared" si="22"/>
        <v>-147.01366103354553</v>
      </c>
    </row>
    <row r="194" spans="1:14" x14ac:dyDescent="0.25">
      <c r="B194">
        <f t="shared" si="23"/>
        <v>193</v>
      </c>
      <c r="C194" s="2">
        <v>0.21779999999999999</v>
      </c>
      <c r="D194" s="2">
        <f>AVERAGE($C$2:C194)</f>
        <v>0.15050984455958552</v>
      </c>
      <c r="E194" s="2">
        <v>0.16427030000000001</v>
      </c>
      <c r="G194" s="1">
        <f t="shared" si="16"/>
        <v>-2.6557678999999963</v>
      </c>
      <c r="H194" s="20">
        <f t="shared" si="17"/>
        <v>132.1509502860448</v>
      </c>
      <c r="I194" s="20">
        <f t="shared" si="18"/>
        <v>189.65246002081841</v>
      </c>
      <c r="J194" s="2">
        <f t="shared" si="19"/>
        <v>-2.632736062640729</v>
      </c>
      <c r="K194" s="4">
        <f t="shared" si="20"/>
        <v>-8.6723833657554872E-3</v>
      </c>
      <c r="M194" s="1">
        <f t="shared" si="21"/>
        <v>-145.40329252499978</v>
      </c>
      <c r="N194" s="1">
        <f t="shared" si="22"/>
        <v>-144.14229942957991</v>
      </c>
    </row>
    <row r="195" spans="1:14" x14ac:dyDescent="0.25">
      <c r="B195">
        <f t="shared" si="23"/>
        <v>194</v>
      </c>
      <c r="C195" s="2">
        <v>0.21779999999999999</v>
      </c>
      <c r="D195" s="2">
        <f>AVERAGE($C$2:C195)</f>
        <v>0.15085670103092788</v>
      </c>
      <c r="E195" s="2">
        <v>0.16427030000000001</v>
      </c>
      <c r="G195" s="1">
        <f t="shared" ref="G195:G258" si="24">(D195-E195)*B195</f>
        <v>-2.6022381999999924</v>
      </c>
      <c r="H195" s="20">
        <f t="shared" ref="H195:H258" si="25">B195/(D195^$O$2)</f>
        <v>132.89683898910712</v>
      </c>
      <c r="I195" s="20">
        <f t="shared" ref="I195:I258" si="26">H195*E195^$O$2</f>
        <v>190.72289975001681</v>
      </c>
      <c r="J195" s="2">
        <f t="shared" ref="J195:J258" si="27">(D195-E195)*(B195+I195)/2</f>
        <v>-2.5802593457326326</v>
      </c>
      <c r="K195" s="4">
        <f t="shared" ref="K195:K258" si="28">J195/G195-1</f>
        <v>-8.4461346649049585E-3</v>
      </c>
      <c r="M195" s="1">
        <f t="shared" ref="M195:M258" si="29">G195*365*15/100</f>
        <v>-142.47254144999957</v>
      </c>
      <c r="N195" s="1">
        <f t="shared" ref="N195:N258" si="30">J195*365*15/100</f>
        <v>-141.26919917886164</v>
      </c>
    </row>
    <row r="196" spans="1:14" x14ac:dyDescent="0.25">
      <c r="B196">
        <f t="shared" ref="B196:B259" si="31">B195+1</f>
        <v>195</v>
      </c>
      <c r="C196" s="2">
        <v>0.21779999999999999</v>
      </c>
      <c r="D196" s="2">
        <f>AVERAGE($C$2:C196)</f>
        <v>0.15120000000000006</v>
      </c>
      <c r="E196" s="2">
        <v>0.16427030000000001</v>
      </c>
      <c r="G196" s="1">
        <f t="shared" si="24"/>
        <v>-2.5487084999999907</v>
      </c>
      <c r="H196" s="20">
        <f t="shared" si="25"/>
        <v>133.64261643325412</v>
      </c>
      <c r="I196" s="20">
        <f t="shared" si="26"/>
        <v>191.79317980933055</v>
      </c>
      <c r="J196" s="2">
        <f t="shared" si="27"/>
        <v>-2.5277514490309372</v>
      </c>
      <c r="K196" s="4">
        <f t="shared" si="28"/>
        <v>-8.222615873511474E-3</v>
      </c>
      <c r="M196" s="1">
        <f t="shared" si="29"/>
        <v>-139.54179037499949</v>
      </c>
      <c r="N196" s="1">
        <f t="shared" si="30"/>
        <v>-138.39439183444381</v>
      </c>
    </row>
    <row r="197" spans="1:14" x14ac:dyDescent="0.25">
      <c r="B197">
        <f t="shared" si="31"/>
        <v>196</v>
      </c>
      <c r="C197" s="2">
        <v>0.21779999999999999</v>
      </c>
      <c r="D197" s="2">
        <f>AVERAGE($C$2:C197)</f>
        <v>0.15153979591836739</v>
      </c>
      <c r="E197" s="2">
        <v>0.16427030000000001</v>
      </c>
      <c r="G197" s="1">
        <f t="shared" si="24"/>
        <v>-2.4951787999999935</v>
      </c>
      <c r="H197" s="20">
        <f t="shared" si="25"/>
        <v>134.38828476879817</v>
      </c>
      <c r="I197" s="20">
        <f t="shared" si="26"/>
        <v>192.86330328471576</v>
      </c>
      <c r="J197" s="2">
        <f t="shared" si="27"/>
        <v>-2.475212934831609</v>
      </c>
      <c r="K197" s="4">
        <f t="shared" si="28"/>
        <v>-8.0017773349086996E-3</v>
      </c>
      <c r="M197" s="1">
        <f t="shared" si="29"/>
        <v>-136.61103929999965</v>
      </c>
      <c r="N197" s="1">
        <f t="shared" si="30"/>
        <v>-135.5179081820306</v>
      </c>
    </row>
    <row r="198" spans="1:14" x14ac:dyDescent="0.25">
      <c r="B198">
        <f t="shared" si="31"/>
        <v>197</v>
      </c>
      <c r="C198" s="2">
        <v>0.21779999999999999</v>
      </c>
      <c r="D198" s="2">
        <f>AVERAGE($C$2:C198)</f>
        <v>0.15187614213197975</v>
      </c>
      <c r="E198" s="2">
        <v>0.16427030000000001</v>
      </c>
      <c r="G198" s="1">
        <f t="shared" si="24"/>
        <v>-2.4416490999999905</v>
      </c>
      <c r="H198" s="20">
        <f t="shared" si="25"/>
        <v>135.1338460906033</v>
      </c>
      <c r="I198" s="20">
        <f t="shared" si="26"/>
        <v>193.93327318255348</v>
      </c>
      <c r="J198" s="2">
        <f t="shared" si="27"/>
        <v>-2.4226443518432288</v>
      </c>
      <c r="K198" s="4">
        <f t="shared" si="28"/>
        <v>-7.7835706026561091E-3</v>
      </c>
      <c r="M198" s="1">
        <f t="shared" si="29"/>
        <v>-133.68028822499949</v>
      </c>
      <c r="N198" s="1">
        <f t="shared" si="30"/>
        <v>-132.63977826341679</v>
      </c>
    </row>
    <row r="199" spans="1:14" x14ac:dyDescent="0.25">
      <c r="B199">
        <f t="shared" si="31"/>
        <v>198</v>
      </c>
      <c r="C199" s="2">
        <v>0.21779999999999999</v>
      </c>
      <c r="D199" s="2">
        <f>AVERAGE($C$2:C199)</f>
        <v>0.15220909090909096</v>
      </c>
      <c r="E199" s="2">
        <v>0.16427030000000001</v>
      </c>
      <c r="G199" s="1">
        <f t="shared" si="24"/>
        <v>-2.3881193999999915</v>
      </c>
      <c r="H199" s="20">
        <f t="shared" si="25"/>
        <v>135.87930243987273</v>
      </c>
      <c r="I199" s="20">
        <f t="shared" si="26"/>
        <v>195.00309243221508</v>
      </c>
      <c r="J199" s="2">
        <f t="shared" si="27"/>
        <v>-2.3700462355994008</v>
      </c>
      <c r="K199" s="4">
        <f t="shared" si="28"/>
        <v>-7.5679484034972822E-3</v>
      </c>
      <c r="M199" s="1">
        <f t="shared" si="29"/>
        <v>-130.74953714999953</v>
      </c>
      <c r="N199" s="1">
        <f t="shared" si="30"/>
        <v>-129.7600313990672</v>
      </c>
    </row>
    <row r="200" spans="1:14" x14ac:dyDescent="0.25">
      <c r="B200">
        <f t="shared" si="31"/>
        <v>199</v>
      </c>
      <c r="C200" s="2">
        <v>0.21779999999999999</v>
      </c>
      <c r="D200" s="2">
        <f>AVERAGE($C$2:C200)</f>
        <v>0.15253869346733673</v>
      </c>
      <c r="E200" s="2">
        <v>0.16427030000000001</v>
      </c>
      <c r="G200" s="1">
        <f t="shared" si="24"/>
        <v>-2.3345896999999929</v>
      </c>
      <c r="H200" s="20">
        <f t="shared" si="25"/>
        <v>136.62465580586735</v>
      </c>
      <c r="I200" s="20">
        <f t="shared" si="26"/>
        <v>196.0727638885285</v>
      </c>
      <c r="J200" s="2">
        <f t="shared" si="27"/>
        <v>-2.317419108855999</v>
      </c>
      <c r="K200" s="4">
        <f t="shared" si="28"/>
        <v>-7.3548646016873276E-3</v>
      </c>
      <c r="M200" s="1">
        <f t="shared" si="29"/>
        <v>-127.81878607499961</v>
      </c>
      <c r="N200" s="1">
        <f t="shared" si="30"/>
        <v>-126.87869620986594</v>
      </c>
    </row>
    <row r="201" spans="1:14" x14ac:dyDescent="0.25">
      <c r="A201" s="22" t="inlineStr">
        <is>
          <t>200%</t>
        </is>
      </c>
      <c r="B201">
        <f t="shared" si="31"/>
        <v>200</v>
      </c>
      <c r="C201" s="2">
        <v>0.21779999999999999</v>
      </c>
      <c r="D201" s="2">
        <f>AVERAGE($C$2:C201)</f>
        <v>0.15286500000000006</v>
      </c>
      <c r="E201" s="2">
        <v>0.16427030000000001</v>
      </c>
      <c r="G201" s="1">
        <f t="shared" si="24"/>
        <v>-2.2810599999999903</v>
      </c>
      <c r="H201" s="20">
        <f t="shared" si="25"/>
        <v>137.36990812755838</v>
      </c>
      <c r="I201" s="20">
        <f t="shared" si="26"/>
        <v>197.14229033414995</v>
      </c>
      <c r="J201" s="2">
        <f t="shared" si="27"/>
        <v>-2.2647634819740308</v>
      </c>
      <c r="K201" s="4">
        <f t="shared" si="28"/>
        <v>-7.1442741646250418E-3</v>
      </c>
      <c r="M201" s="1">
        <f t="shared" si="29"/>
        <v>-124.88803499999948</v>
      </c>
      <c r="N201" s="1">
        <f t="shared" si="30"/>
        <v>-123.99580063807818</v>
      </c>
    </row>
    <row r="202" spans="1:14" x14ac:dyDescent="0.25">
      <c r="B202">
        <f t="shared" si="31"/>
        <v>201</v>
      </c>
      <c r="C202" s="2">
        <v>0.29870000000000002</v>
      </c>
      <c r="D202" s="2">
        <f>AVERAGE($C$2:C202)</f>
        <v>0.15359054726368165</v>
      </c>
      <c r="E202" s="2">
        <v>0.16427030000000001</v>
      </c>
      <c r="G202" s="1">
        <f t="shared" si="24"/>
        <v>-2.1466302999999893</v>
      </c>
      <c r="H202" s="20">
        <f t="shared" si="25"/>
        <v>138.187562068109</v>
      </c>
      <c r="I202" s="20">
        <f t="shared" si="26"/>
        <v>198.3157217845897</v>
      </c>
      <c r="J202" s="2">
        <f t="shared" si="27"/>
        <v>-2.1322965861919552</v>
      </c>
      <c r="K202" s="4">
        <f t="shared" si="28"/>
        <v>-6.6773089935580066E-3</v>
      </c>
      <c r="M202" s="1">
        <f t="shared" si="29"/>
        <v>-117.52800892499941</v>
      </c>
      <c r="N202" s="1">
        <f t="shared" si="30"/>
        <v>-116.74323809400956</v>
      </c>
    </row>
    <row r="203" spans="1:14" x14ac:dyDescent="0.25">
      <c r="B203">
        <f t="shared" si="31"/>
        <v>202</v>
      </c>
      <c r="C203" s="2">
        <v>0.29870000000000002</v>
      </c>
      <c r="D203" s="2">
        <f>AVERAGE($C$2:C203)</f>
        <v>0.15430891089108917</v>
      </c>
      <c r="E203" s="2">
        <v>0.16427030000000001</v>
      </c>
      <c r="G203" s="1">
        <f t="shared" si="24"/>
        <v>-2.0122005999999897</v>
      </c>
      <c r="H203" s="20">
        <f t="shared" si="25"/>
        <v>139.00472748430087</v>
      </c>
      <c r="I203" s="20">
        <f t="shared" si="26"/>
        <v>199.48845214399512</v>
      </c>
      <c r="J203" s="2">
        <f t="shared" si="27"/>
        <v>-1.9996913472703319</v>
      </c>
      <c r="K203" s="4">
        <f t="shared" si="28"/>
        <v>-6.216702613873526E-3</v>
      </c>
      <c r="M203" s="1">
        <f t="shared" si="29"/>
        <v>-110.16798284999945</v>
      </c>
      <c r="N203" s="1">
        <f t="shared" si="30"/>
        <v>-109.48310126305068</v>
      </c>
    </row>
    <row r="204" spans="1:14" x14ac:dyDescent="0.25">
      <c r="B204">
        <f t="shared" si="31"/>
        <v>203</v>
      </c>
      <c r="C204" s="2">
        <v>0.29870000000000002</v>
      </c>
      <c r="D204" s="2">
        <f>AVERAGE($C$2:C204)</f>
        <v>0.15502019704433503</v>
      </c>
      <c r="E204" s="2">
        <v>0.16427030000000001</v>
      </c>
      <c r="G204" s="1">
        <f t="shared" si="24"/>
        <v>-1.8777708999999896</v>
      </c>
      <c r="H204" s="20">
        <f t="shared" si="25"/>
        <v>139.82141562174513</v>
      </c>
      <c r="I204" s="20">
        <f t="shared" si="26"/>
        <v>200.66049755116674</v>
      </c>
      <c r="J204" s="2">
        <f t="shared" si="27"/>
        <v>-1.8669505807416207</v>
      </c>
      <c r="K204" s="4">
        <f t="shared" si="28"/>
        <v>-5.7623213025449482E-3</v>
      </c>
      <c r="M204" s="1">
        <f t="shared" si="29"/>
        <v>-102.80795677499944</v>
      </c>
      <c r="N204" s="1">
        <f t="shared" si="30"/>
        <v>-102.21554429560372</v>
      </c>
    </row>
    <row r="205" spans="1:14" x14ac:dyDescent="0.25">
      <c r="B205">
        <f t="shared" si="31"/>
        <v>204</v>
      </c>
      <c r="C205" s="2">
        <v>0.29870000000000002</v>
      </c>
      <c r="D205" s="2">
        <f>AVERAGE($C$2:C205)</f>
        <v>0.15572450980392163</v>
      </c>
      <c r="E205" s="2">
        <v>0.16427030000000001</v>
      </c>
      <c r="G205" s="1">
        <f t="shared" si="24"/>
        <v>-1.7433411999999882</v>
      </c>
      <c r="H205" s="20">
        <f t="shared" si="25"/>
        <v>140.63763737637001</v>
      </c>
      <c r="I205" s="20">
        <f t="shared" si="26"/>
        <v>201.83187364306809</v>
      </c>
      <c r="J205" s="2">
        <f t="shared" si="27"/>
        <v>-1.7340770235175242</v>
      </c>
      <c r="K205" s="4">
        <f t="shared" si="28"/>
        <v>-5.3140351885585524E-3</v>
      </c>
      <c r="M205" s="1">
        <f t="shared" si="29"/>
        <v>-95.447930699999347</v>
      </c>
      <c r="N205" s="1">
        <f t="shared" si="30"/>
        <v>-94.940717037584449</v>
      </c>
    </row>
    <row r="206" spans="1:14" x14ac:dyDescent="0.25">
      <c r="B206">
        <f t="shared" si="31"/>
        <v>205</v>
      </c>
      <c r="C206" s="2">
        <v>0.29870000000000002</v>
      </c>
      <c r="D206" s="2">
        <f>AVERAGE($C$2:C206)</f>
        <v>0.15642195121951225</v>
      </c>
      <c r="E206" s="2">
        <v>0.16427030000000001</v>
      </c>
      <c r="G206" s="1">
        <f t="shared" si="24"/>
        <v>-1.6089114999999914</v>
      </c>
      <c r="H206" s="20">
        <f t="shared" si="25"/>
        <v>141.45340330815532</v>
      </c>
      <c r="I206" s="20">
        <f t="shared" si="26"/>
        <v>203.00259557453646</v>
      </c>
      <c r="J206" s="2">
        <f t="shared" si="27"/>
        <v>-1.6010733367066277</v>
      </c>
      <c r="K206" s="4">
        <f t="shared" si="28"/>
        <v>-4.8717181108866026E-3</v>
      </c>
      <c r="M206" s="1">
        <f t="shared" si="29"/>
        <v>-88.087904624999538</v>
      </c>
      <c r="N206" s="1">
        <f t="shared" si="30"/>
        <v>-87.658765184687852</v>
      </c>
    </row>
    <row r="207" spans="1:14" x14ac:dyDescent="0.25">
      <c r="B207">
        <f t="shared" si="31"/>
        <v>206</v>
      </c>
      <c r="C207" s="2">
        <v>0.29870000000000002</v>
      </c>
      <c r="D207" s="2">
        <f>AVERAGE($C$2:C207)</f>
        <v>0.15711262135922335</v>
      </c>
      <c r="E207" s="2">
        <v>0.16427030000000001</v>
      </c>
      <c r="G207" s="1">
        <f t="shared" si="24"/>
        <v>-1.4744817999999908</v>
      </c>
      <c r="H207" s="20">
        <f t="shared" si="25"/>
        <v>142.26872365421448</v>
      </c>
      <c r="I207" s="20">
        <f t="shared" si="26"/>
        <v>204.17267803705718</v>
      </c>
      <c r="J207" s="2">
        <f t="shared" si="27"/>
        <v>-1.4679421083080018</v>
      </c>
      <c r="K207" s="4">
        <f t="shared" si="28"/>
        <v>-4.435247482871052E-3</v>
      </c>
      <c r="M207" s="1">
        <f t="shared" si="29"/>
        <v>-80.727878549999502</v>
      </c>
      <c r="N207" s="1">
        <f t="shared" si="30"/>
        <v>-80.3698304298631</v>
      </c>
    </row>
    <row r="208" spans="1:14" x14ac:dyDescent="0.25">
      <c r="B208">
        <f t="shared" si="31"/>
        <v>207</v>
      </c>
      <c r="C208" s="2">
        <v>0.29870000000000002</v>
      </c>
      <c r="D208" s="2">
        <f>AVERAGE($C$2:C208)</f>
        <v>0.15779661835748796</v>
      </c>
      <c r="E208" s="2">
        <v>0.16427030000000001</v>
      </c>
      <c r="G208" s="1">
        <f t="shared" si="24"/>
        <v>-1.340052099999995</v>
      </c>
      <c r="H208" s="20">
        <f t="shared" si="25"/>
        <v>143.08360834126046</v>
      </c>
      <c r="I208" s="20">
        <f t="shared" si="26"/>
        <v>205.34213527665361</v>
      </c>
      <c r="J208" s="2">
        <f t="shared" si="27"/>
        <v>-1.3346858557873469</v>
      </c>
      <c r="K208" s="4">
        <f t="shared" si="28"/>
        <v>-4.0045041626725064E-3</v>
      </c>
      <c r="M208" s="1">
        <f t="shared" si="29"/>
        <v>-73.367852474999722</v>
      </c>
      <c r="N208" s="1">
        <f t="shared" si="30"/>
        <v>-73.07405060435724</v>
      </c>
    </row>
    <row r="209" spans="2:14" x14ac:dyDescent="0.25">
      <c r="B209">
        <f t="shared" si="31"/>
        <v>208</v>
      </c>
      <c r="C209" s="2">
        <v>0.29870000000000002</v>
      </c>
      <c r="D209" s="2">
        <f>AVERAGE($C$2:C209)</f>
        <v>0.15847403846153846</v>
      </c>
      <c r="E209" s="2">
        <v>0.16427030000000001</v>
      </c>
      <c r="G209" s="1">
        <f t="shared" si="24"/>
        <v>-1.2056224000000024</v>
      </c>
      <c r="H209" s="20">
        <f t="shared" si="25"/>
        <v>143.89806699748925</v>
      </c>
      <c r="I209" s="20">
        <f t="shared" si="26"/>
        <v>206.51098111094157</v>
      </c>
      <c r="J209" s="2">
        <f t="shared" si="27"/>
        <v>-1.2013070285416563</v>
      </c>
      <c r="K209" s="4">
        <f t="shared" si="28"/>
        <v>-3.5793723294674784E-3</v>
      </c>
      <c r="M209" s="1">
        <f t="shared" si="29"/>
        <v>-66.007826400000127</v>
      </c>
      <c r="N209" s="1">
        <f t="shared" si="30"/>
        <v>-65.771559812655681</v>
      </c>
    </row>
    <row r="210" spans="2:14" x14ac:dyDescent="0.25">
      <c r="B210">
        <f t="shared" si="31"/>
        <v>209</v>
      </c>
      <c r="C210" s="2">
        <v>0.29870000000000002</v>
      </c>
      <c r="D210" s="2">
        <f>AVERAGE($C$2:C210)</f>
        <v>0.15914497607655501</v>
      </c>
      <c r="E210" s="2">
        <v>0.16427030000000001</v>
      </c>
      <c r="G210" s="1">
        <f t="shared" si="24"/>
        <v>-1.0711927000000054</v>
      </c>
      <c r="H210" s="20">
        <f t="shared" si="25"/>
        <v>144.71210896391366</v>
      </c>
      <c r="I210" s="20">
        <f t="shared" si="26"/>
        <v>207.67922894539456</v>
      </c>
      <c r="J210" s="2">
        <f t="shared" si="27"/>
        <v>-1.0678080102582239</v>
      </c>
      <c r="K210" s="4">
        <f t="shared" si="28"/>
        <v>-3.159739365084846E-3</v>
      </c>
      <c r="M210" s="1">
        <f t="shared" si="29"/>
        <v>-58.647800325000297</v>
      </c>
      <c r="N210" s="1">
        <f t="shared" si="30"/>
        <v>-58.462488561637755</v>
      </c>
    </row>
    <row r="211" spans="2:14" x14ac:dyDescent="0.25">
      <c r="B211">
        <f t="shared" si="31"/>
        <v>210</v>
      </c>
      <c r="C211" s="2">
        <v>0.29870000000000002</v>
      </c>
      <c r="D211" s="2">
        <f>AVERAGE($C$2:C211)</f>
        <v>0.15980952380952379</v>
      </c>
      <c r="E211" s="2">
        <v>0.16427030000000001</v>
      </c>
      <c r="G211" s="1">
        <f t="shared" si="24"/>
        <v>-0.93676300000000579</v>
      </c>
      <c r="H211" s="20">
        <f t="shared" si="25"/>
        <v>145.52574330517632</v>
      </c>
      <c r="I211" s="20">
        <f t="shared" si="26"/>
        <v>208.84689178886163</v>
      </c>
      <c r="J211" s="2">
        <f t="shared" si="27"/>
        <v>-0.93419112117336134</v>
      </c>
      <c r="K211" s="4">
        <f t="shared" si="28"/>
        <v>-2.7454957408057368E-3</v>
      </c>
      <c r="M211" s="1">
        <f t="shared" si="29"/>
        <v>-51.287774250000318</v>
      </c>
      <c r="N211" s="1">
        <f t="shared" si="30"/>
        <v>-51.146963884241529</v>
      </c>
    </row>
    <row r="212" spans="2:14" x14ac:dyDescent="0.25">
      <c r="B212">
        <f t="shared" si="31"/>
        <v>211</v>
      </c>
      <c r="C212" s="2">
        <v>0.29870000000000002</v>
      </c>
      <c r="D212" s="2">
        <f>AVERAGE($C$2:C212)</f>
        <v>0.16046777251184829</v>
      </c>
      <c r="E212" s="2">
        <v>0.16427030000000001</v>
      </c>
      <c r="G212" s="1">
        <f t="shared" si="24"/>
        <v>-0.80233330000001157</v>
      </c>
      <c r="H212" s="20">
        <f t="shared" si="25"/>
        <v>146.3389788198705</v>
      </c>
      <c r="I212" s="20">
        <f t="shared" si="26"/>
        <v>210.01398226837927</v>
      </c>
      <c r="J212" s="2">
        <f t="shared" si="27"/>
        <v>-0.80045862023586511</v>
      </c>
      <c r="K212" s="4">
        <f t="shared" si="28"/>
        <v>-2.3365349090539445E-3</v>
      </c>
      <c r="M212" s="1">
        <f t="shared" si="29"/>
        <v>-43.92774817500063</v>
      </c>
      <c r="N212" s="1">
        <f t="shared" si="30"/>
        <v>-43.825109457913619</v>
      </c>
    </row>
    <row r="213" spans="2:14" x14ac:dyDescent="0.25">
      <c r="B213">
        <f t="shared" si="31"/>
        <v>212</v>
      </c>
      <c r="C213" s="2">
        <v>0.29870000000000002</v>
      </c>
      <c r="D213" s="2">
        <f>AVERAGE($C$2:C213)</f>
        <v>0.16111981132075467</v>
      </c>
      <c r="E213" s="2">
        <v>0.16427030000000001</v>
      </c>
      <c r="G213" s="1">
        <f t="shared" si="24"/>
        <v>-0.6679036000000107</v>
      </c>
      <c r="H213" s="20">
        <f t="shared" si="25"/>
        <v>147.15182405039505</v>
      </c>
      <c r="I213" s="20">
        <f t="shared" si="26"/>
        <v>211.18051264331405</v>
      </c>
      <c r="J213" s="2">
        <f t="shared" si="27"/>
        <v>-0.66661270717999876</v>
      </c>
      <c r="K213" s="4">
        <f t="shared" si="28"/>
        <v>-1.9327531997310743E-3</v>
      </c>
      <c r="M213" s="1">
        <f t="shared" si="29"/>
        <v>-36.567722100000587</v>
      </c>
      <c r="N213" s="1">
        <f t="shared" si="30"/>
        <v>-36.497045718104935</v>
      </c>
    </row>
    <row r="214" spans="2:14" x14ac:dyDescent="0.25">
      <c r="B214">
        <f t="shared" si="31"/>
        <v>213</v>
      </c>
      <c r="C214" s="2">
        <v>0.29870000000000002</v>
      </c>
      <c r="D214" s="2">
        <f>AVERAGE($C$2:C214)</f>
        <v>0.16176572769953046</v>
      </c>
      <c r="E214" s="2">
        <v>0.16427030000000001</v>
      </c>
      <c r="G214" s="1">
        <f t="shared" si="24"/>
        <v>-0.53347390000001382</v>
      </c>
      <c r="H214" s="20">
        <f t="shared" si="25"/>
        <v>147.96428729236794</v>
      </c>
      <c r="I214" s="20">
        <f t="shared" si="26"/>
        <v>212.34649481887257</v>
      </c>
      <c r="J214" s="2">
        <f t="shared" si="27"/>
        <v>-0.53265552451258125</v>
      </c>
      <c r="K214" s="4">
        <f t="shared" si="28"/>
        <v>-1.5340497209564985E-3</v>
      </c>
      <c r="M214" s="1">
        <f t="shared" si="29"/>
        <v>-29.207696025000761</v>
      </c>
      <c r="N214" s="1">
        <f t="shared" si="30"/>
        <v>-29.162889967063826</v>
      </c>
    </row>
    <row r="215" spans="2:14" x14ac:dyDescent="0.25">
      <c r="B215">
        <f t="shared" si="31"/>
        <v>214</v>
      </c>
      <c r="C215" s="2">
        <v>0.29870000000000002</v>
      </c>
      <c r="D215" s="2">
        <f>AVERAGE($C$2:C215)</f>
        <v>0.16240560747663543</v>
      </c>
      <c r="E215" s="2">
        <v>0.16427030000000001</v>
      </c>
      <c r="G215" s="1">
        <f t="shared" si="24"/>
        <v>-0.39904420000001906</v>
      </c>
      <c r="H215" s="20">
        <f t="shared" si="25"/>
        <v>148.7763766036214</v>
      </c>
      <c r="I215" s="20">
        <f t="shared" si="26"/>
        <v>213.51194035901028</v>
      </c>
      <c r="J215" s="2">
        <f t="shared" si="27"/>
        <v>-0.39858915941826428</v>
      </c>
      <c r="K215" s="4">
        <f t="shared" si="28"/>
        <v>-1.1403262639947398E-3</v>
      </c>
      <c r="M215" s="1">
        <f t="shared" si="29"/>
        <v>-21.847669950001041</v>
      </c>
      <c r="N215" s="1">
        <f t="shared" si="30"/>
        <v>-21.822756478149969</v>
      </c>
    </row>
    <row r="216" spans="2:14" x14ac:dyDescent="0.25">
      <c r="B216">
        <f t="shared" si="31"/>
        <v>215</v>
      </c>
      <c r="C216" s="2">
        <v>0.29870000000000002</v>
      </c>
      <c r="D216" s="2">
        <f>AVERAGE($C$2:C216)</f>
        <v>0.16303953488372083</v>
      </c>
      <c r="E216" s="2">
        <v>0.16427030000000001</v>
      </c>
      <c r="G216" s="1">
        <f t="shared" si="24"/>
        <v>-0.26461450000002273</v>
      </c>
      <c r="H216" s="20">
        <f t="shared" si="25"/>
        <v>149.5880998128014</v>
      </c>
      <c r="I216" s="20">
        <f t="shared" si="26"/>
        <v>214.6768604987729</v>
      </c>
      <c r="J216" s="2">
        <f t="shared" si="27"/>
        <v>-0.26441564558712166</v>
      </c>
      <c r="K216" s="4">
        <f t="shared" si="28"/>
        <v>-7.5148721215601011E-4</v>
      </c>
      <c r="M216" s="1">
        <f t="shared" si="29"/>
        <v>-14.487643875001245</v>
      </c>
      <c r="N216" s="1">
        <f t="shared" si="30"/>
        <v>-14.47675659589491</v>
      </c>
    </row>
    <row r="217" spans="2:14" x14ac:dyDescent="0.25">
      <c r="B217">
        <f t="shared" si="31"/>
        <v>216</v>
      </c>
      <c r="C217" s="2">
        <v>0.29870000000000002</v>
      </c>
      <c r="D217" s="2">
        <f>AVERAGE($C$2:C217)</f>
        <v>0.16366759259259248</v>
      </c>
      <c r="E217" s="2">
        <v>0.16427030000000001</v>
      </c>
      <c r="G217" s="1">
        <f t="shared" si="24"/>
        <v>-0.13018480000002697</v>
      </c>
      <c r="H217" s="20">
        <f t="shared" si="25"/>
        <v>150.39946452759037</v>
      </c>
      <c r="I217" s="20">
        <f t="shared" si="26"/>
        <v>215.84126615609691</v>
      </c>
      <c r="J217" s="2">
        <f t="shared" si="27"/>
        <v>-0.13013696496826366</v>
      </c>
      <c r="K217" s="4">
        <f t="shared" si="28"/>
        <v>-3.6743945347916807E-4</v>
      </c>
      <c r="M217" s="1">
        <f t="shared" si="29"/>
        <v>-7.1276178000014765</v>
      </c>
      <c r="N217" s="1">
        <f t="shared" si="30"/>
        <v>-7.1249988320124347</v>
      </c>
    </row>
    <row r="218" spans="2:14" x14ac:dyDescent="0.25">
      <c r="B218">
        <f t="shared" si="31"/>
        <v>217</v>
      </c>
      <c r="C218" s="2">
        <v>0.29870000000000002</v>
      </c>
      <c r="D218" s="2">
        <f>AVERAGE($C$2:C218)</f>
        <v>0.16428986175115196</v>
      </c>
      <c r="E218" s="2">
        <v>0.16427030000000001</v>
      </c>
      <c r="G218" s="1">
        <f t="shared" si="24"/>
        <v>4.2448999999726011E-3</v>
      </c>
      <c r="H218" s="20">
        <f t="shared" si="25"/>
        <v>151.210478142574</v>
      </c>
      <c r="I218" s="20">
        <f t="shared" si="26"/>
        <v>217.00516794309954</v>
      </c>
      <c r="J218" s="2">
        <f t="shared" si="27"/>
        <v>4.2449505469810411E-3</v>
      </c>
      <c r="K218" s="4">
        <f t="shared" si="28"/>
        <v>1.1907702994307101E-5</v>
      </c>
      <c r="M218" s="1">
        <f t="shared" si="29"/>
        <v>0.23240827499849992</v>
      </c>
      <c r="N218" s="1">
        <f t="shared" si="30"/>
        <v>0.232411042447212</v>
      </c>
    </row>
    <row r="219" spans="2:14" x14ac:dyDescent="0.25">
      <c r="B219">
        <f t="shared" si="31"/>
        <v>218</v>
      </c>
      <c r="C219" s="2">
        <v>0.29870000000000002</v>
      </c>
      <c r="D219" s="2">
        <f>AVERAGE($C$2:C219)</f>
        <v>0.16490642201834849</v>
      </c>
      <c r="E219" s="2">
        <v>0.16427030000000001</v>
      </c>
      <c r="G219" s="1">
        <f t="shared" si="24"/>
        <v>0.13867459999996828</v>
      </c>
      <c r="H219" s="20">
        <f t="shared" si="25"/>
        <v>152.02114784676937</v>
      </c>
      <c r="I219" s="20">
        <f t="shared" si="26"/>
        <v>218.16857617688228</v>
      </c>
      <c r="J219" s="2">
        <f t="shared" si="27"/>
        <v>0.13872821750891021</v>
      </c>
      <c r="K219" s="4">
        <f t="shared" si="28"/>
        <v>3.8664260752829804E-4</v>
      </c>
      <c r="M219" s="1">
        <f t="shared" si="29"/>
        <v>7.5924343499982641</v>
      </c>
      <c r="N219" s="1">
        <f t="shared" si="30"/>
        <v>7.5953699086128337</v>
      </c>
    </row>
    <row r="220" spans="2:14" x14ac:dyDescent="0.25">
      <c r="B220">
        <f t="shared" si="31"/>
        <v>219</v>
      </c>
      <c r="C220" s="2">
        <v>0.29870000000000002</v>
      </c>
      <c r="D220" s="2">
        <f>AVERAGE($C$2:C220)</f>
        <v>0.16551735159817335</v>
      </c>
      <c r="E220" s="2">
        <v>0.16427030000000001</v>
      </c>
      <c r="G220" s="1">
        <f t="shared" si="24"/>
        <v>0.27310429999996216</v>
      </c>
      <c r="H220" s="20">
        <f t="shared" si="25"/>
        <v>152.83148063083155</v>
      </c>
      <c r="I220" s="20">
        <f t="shared" si="26"/>
        <v>219.3315008898735</v>
      </c>
      <c r="J220" s="2">
        <f t="shared" si="27"/>
        <v>0.27331099935721848</v>
      </c>
      <c r="K220" s="4">
        <f t="shared" si="28"/>
        <v>7.5685134674308152E-4</v>
      </c>
      <c r="M220" s="1">
        <f t="shared" si="29"/>
        <v>14.952460424997929</v>
      </c>
      <c r="N220" s="1">
        <f t="shared" si="30"/>
        <v>14.963777214807713</v>
      </c>
    </row>
    <row r="221" spans="2:14" x14ac:dyDescent="0.25">
      <c r="B221">
        <f t="shared" si="31"/>
        <v>220</v>
      </c>
      <c r="C221" s="2">
        <v>0.29870000000000002</v>
      </c>
      <c r="D221" s="2">
        <f>AVERAGE($C$2:C221)</f>
        <v>0.16612272727272709</v>
      </c>
      <c r="E221" s="2">
        <v>0.16427030000000001</v>
      </c>
      <c r="G221" s="1">
        <f t="shared" si="24"/>
        <v>0.40753399999995776</v>
      </c>
      <c r="H221" s="20">
        <f t="shared" si="25"/>
        <v>153.64148329395505</v>
      </c>
      <c r="I221" s="20">
        <f t="shared" si="26"/>
        <v>220.49395183973252</v>
      </c>
      <c r="J221" s="2">
        <f t="shared" si="27"/>
        <v>0.40799150492962488</v>
      </c>
      <c r="K221" s="4">
        <f t="shared" si="28"/>
        <v>1.1226178175738344E-3</v>
      </c>
      <c r="M221" s="1">
        <f t="shared" si="29"/>
        <v>22.312486499997689</v>
      </c>
      <c r="N221" s="1">
        <f t="shared" si="30"/>
        <v>22.337534894896962</v>
      </c>
    </row>
    <row r="222" spans="2:14" x14ac:dyDescent="0.25">
      <c r="B222">
        <f t="shared" si="31"/>
        <v>221</v>
      </c>
      <c r="C222" s="2">
        <v>0.29870000000000002</v>
      </c>
      <c r="D222" s="2">
        <f>AVERAGE($C$2:C222)</f>
        <v>0.16672262443438896</v>
      </c>
      <c r="E222" s="2">
        <v>0.16427030000000001</v>
      </c>
      <c r="G222" s="1">
        <f t="shared" si="24"/>
        <v>0.5419636999999573</v>
      </c>
      <c r="H222" s="20">
        <f t="shared" si="25"/>
        <v>154.4511624504853</v>
      </c>
      <c r="I222" s="20">
        <f t="shared" si="26"/>
        <v>221.65593851883821</v>
      </c>
      <c r="J222" s="2">
        <f t="shared" si="27"/>
        <v>0.54276798702855922</v>
      </c>
      <c r="K222" s="4">
        <f t="shared" si="28"/>
        <v>1.4840237982765014E-3</v>
      </c>
      <c r="M222" s="1">
        <f t="shared" si="29"/>
        <v>29.672512574997665</v>
      </c>
      <c r="N222" s="1">
        <f t="shared" si="30"/>
        <v>29.716547289813615</v>
      </c>
    </row>
    <row r="223" spans="2:14" x14ac:dyDescent="0.25">
      <c r="B223">
        <f t="shared" si="31"/>
        <v>222</v>
      </c>
      <c r="C223" s="2">
        <v>0.29870000000000002</v>
      </c>
      <c r="D223" s="2">
        <f>AVERAGE($C$2:C223)</f>
        <v>0.16731711711711691</v>
      </c>
      <c r="E223" s="2">
        <v>0.16427030000000001</v>
      </c>
      <c r="G223" s="1">
        <f t="shared" si="24"/>
        <v>0.67639339999995329</v>
      </c>
      <c r="H223" s="20">
        <f t="shared" si="25"/>
        <v>155.26052453625388</v>
      </c>
      <c r="I223" s="20">
        <f t="shared" si="26"/>
        <v>222.81747016338062</v>
      </c>
      <c r="J223" s="2">
        <f t="shared" si="27"/>
        <v>0.67763874104321353</v>
      </c>
      <c r="K223" s="4">
        <f t="shared" si="28"/>
        <v>1.8411490166230227E-3</v>
      </c>
      <c r="M223" s="1">
        <f t="shared" si="29"/>
        <v>37.032538649997441</v>
      </c>
      <c r="N223" s="1">
        <f t="shared" si="30"/>
        <v>37.100721072115945</v>
      </c>
    </row>
    <row r="224" spans="2:14" x14ac:dyDescent="0.25">
      <c r="B224">
        <f t="shared" si="31"/>
        <v>223</v>
      </c>
      <c r="C224" s="2">
        <v>0.29870000000000002</v>
      </c>
      <c r="D224" s="2">
        <f>AVERAGE($C$2:C224)</f>
        <v>0.16790627802690561</v>
      </c>
      <c r="E224" s="2">
        <v>0.16427030000000001</v>
      </c>
      <c r="G224" s="1">
        <f t="shared" si="24"/>
        <v>0.81082309999994895</v>
      </c>
      <c r="H224" s="20">
        <f t="shared" si="25"/>
        <v>156.06957581465201</v>
      </c>
      <c r="I224" s="20">
        <f t="shared" si="26"/>
        <v>223.97855576207721</v>
      </c>
      <c r="J224" s="2">
        <f t="shared" si="27"/>
        <v>0.81260210362445628</v>
      </c>
      <c r="K224" s="4">
        <f t="shared" si="28"/>
        <v>2.1940712154198128E-3</v>
      </c>
      <c r="M224" s="1">
        <f t="shared" si="29"/>
        <v>44.392564724997207</v>
      </c>
      <c r="N224" s="1">
        <f t="shared" si="30"/>
        <v>44.489965173438975</v>
      </c>
    </row>
    <row r="225" spans="2:14" x14ac:dyDescent="0.25">
      <c r="B225">
        <f t="shared" si="31"/>
        <v>224</v>
      </c>
      <c r="C225" s="2">
        <v>0.29870000000000002</v>
      </c>
      <c r="D225" s="2">
        <f>AVERAGE($C$2:C225)</f>
        <v>0.16849017857142834</v>
      </c>
      <c r="E225" s="2">
        <v>0.16427030000000001</v>
      </c>
      <c r="G225" s="1">
        <f t="shared" si="24"/>
        <v>0.94525279999994627</v>
      </c>
      <c r="H225" s="20">
        <f t="shared" si="25"/>
        <v>156.87832238245375</v>
      </c>
      <c r="I225" s="20">
        <f t="shared" si="26"/>
        <v>225.13920406452976</v>
      </c>
      <c r="J225" s="2">
        <f t="shared" si="27"/>
        <v>0.94765645141014276</v>
      </c>
      <c r="K225" s="4">
        <f t="shared" si="28"/>
        <v>2.5428662154680648E-3</v>
      </c>
      <c r="M225" s="1">
        <f t="shared" si="29"/>
        <v>51.752590799997058</v>
      </c>
      <c r="N225" s="1">
        <f t="shared" si="30"/>
        <v>51.884190714705312</v>
      </c>
    </row>
    <row r="226" spans="2:14" x14ac:dyDescent="0.25">
      <c r="B226">
        <f t="shared" si="31"/>
        <v>225</v>
      </c>
      <c r="C226" s="2">
        <v>0.29870000000000002</v>
      </c>
      <c r="D226" s="2">
        <f>AVERAGE($C$2:C226)</f>
        <v>0.16906888888888863</v>
      </c>
      <c r="E226" s="2">
        <v>0.16427030000000001</v>
      </c>
      <c r="G226" s="1">
        <f t="shared" si="24"/>
        <v>1.0796824999999399</v>
      </c>
      <c r="H226" s="20">
        <f t="shared" si="25"/>
        <v>157.68677017540236</v>
      </c>
      <c r="I226" s="20">
        <f t="shared" si="26"/>
        <v>226.29942358924171</v>
      </c>
      <c r="J226" s="2">
        <f t="shared" si="27"/>
        <v>1.0828001997985874</v>
      </c>
      <c r="K226" s="4">
        <f t="shared" si="28"/>
        <v>2.8876079760926654E-3</v>
      </c>
      <c r="M226" s="1">
        <f t="shared" si="29"/>
        <v>59.112616874996711</v>
      </c>
      <c r="N226" s="1">
        <f t="shared" si="30"/>
        <v>59.283310938972662</v>
      </c>
    </row>
    <row r="227" spans="2:14" x14ac:dyDescent="0.25">
      <c r="B227">
        <f t="shared" si="31"/>
        <v>226</v>
      </c>
      <c r="C227" s="2">
        <v>0.29870000000000002</v>
      </c>
      <c r="D227" s="2">
        <f>AVERAGE($C$2:C227)</f>
        <v>0.16964247787610592</v>
      </c>
      <c r="E227" s="2">
        <v>0.16427030000000001</v>
      </c>
      <c r="G227" s="1">
        <f t="shared" si="24"/>
        <v>1.2141121999999369</v>
      </c>
      <c r="H227" s="20">
        <f t="shared" si="25"/>
        <v>158.49492497356988</v>
      </c>
      <c r="I227" s="20">
        <f t="shared" si="26"/>
        <v>227.45922263130947</v>
      </c>
      <c r="J227" s="2">
        <f t="shared" si="27"/>
        <v>1.2180318017680538</v>
      </c>
      <c r="K227" s="4">
        <f t="shared" si="28"/>
        <v>3.2283686533396416E-3</v>
      </c>
      <c r="M227" s="1">
        <f t="shared" si="29"/>
        <v>66.472642949996555</v>
      </c>
      <c r="N227" s="1">
        <f t="shared" si="30"/>
        <v>66.687241146800957</v>
      </c>
    </row>
    <row r="228" spans="2:14" x14ac:dyDescent="0.25">
      <c r="B228">
        <f t="shared" si="31"/>
        <v>227</v>
      </c>
      <c r="C228" s="2">
        <v>0.29870000000000002</v>
      </c>
      <c r="D228" s="2">
        <f>AVERAGE($C$2:C228)</f>
        <v>0.17021101321585877</v>
      </c>
      <c r="E228" s="2">
        <v>0.16427030000000001</v>
      </c>
      <c r="G228" s="1">
        <f t="shared" si="24"/>
        <v>1.348541899999939</v>
      </c>
      <c r="H228" s="20">
        <f t="shared" si="25"/>
        <v>159.30279240650162</v>
      </c>
      <c r="I228" s="20">
        <f t="shared" si="26"/>
        <v>228.6186092698056</v>
      </c>
      <c r="J228" s="2">
        <f t="shared" si="27"/>
        <v>1.3533497467401616</v>
      </c>
      <c r="K228" s="4">
        <f t="shared" si="28"/>
        <v>3.565218655959379E-3</v>
      </c>
      <c r="M228" s="1">
        <f t="shared" si="29"/>
        <v>73.832669024996662</v>
      </c>
      <c r="N228" s="1">
        <f t="shared" si="30"/>
        <v>74.095898634023854</v>
      </c>
    </row>
    <row r="229" spans="2:14" x14ac:dyDescent="0.25">
      <c r="B229">
        <f t="shared" si="31"/>
        <v>228</v>
      </c>
      <c r="C229" s="2">
        <v>0.29870000000000002</v>
      </c>
      <c r="D229" s="2">
        <f>AVERAGE($C$2:C229)</f>
        <v>0.1707745614035085</v>
      </c>
      <c r="E229" s="2">
        <v>0.16427030000000001</v>
      </c>
      <c r="G229" s="1">
        <f t="shared" si="24"/>
        <v>1.4829715999999351</v>
      </c>
      <c r="H229" s="20">
        <f t="shared" si="25"/>
        <v>160.11037795815508</v>
      </c>
      <c r="I229" s="20">
        <f t="shared" si="26"/>
        <v>229.77759137486674</v>
      </c>
      <c r="J229" s="2">
        <f t="shared" si="27"/>
        <v>1.4887525594853128</v>
      </c>
      <c r="K229" s="4">
        <f t="shared" si="28"/>
        <v>3.8982266992690917E-3</v>
      </c>
      <c r="M229" s="1">
        <f t="shared" si="29"/>
        <v>81.192695099996456</v>
      </c>
      <c r="N229" s="1">
        <f t="shared" si="30"/>
        <v>81.50920263182087</v>
      </c>
    </row>
    <row r="230" spans="2:14" x14ac:dyDescent="0.25">
      <c r="B230">
        <f t="shared" si="31"/>
        <v>229</v>
      </c>
      <c r="C230" s="2">
        <v>0.29870000000000002</v>
      </c>
      <c r="D230" s="2">
        <f>AVERAGE($C$2:C230)</f>
        <v>0.17133318777292547</v>
      </c>
      <c r="E230" s="2">
        <v>0.16427030000000001</v>
      </c>
      <c r="G230" s="1">
        <f t="shared" si="24"/>
        <v>1.6174012999999312</v>
      </c>
      <c r="H230" s="20">
        <f t="shared" si="25"/>
        <v>160.91768697164332</v>
      </c>
      <c r="I230" s="20">
        <f t="shared" si="26"/>
        <v>230.93617661450077</v>
      </c>
      <c r="J230" s="2">
        <f t="shared" si="27"/>
        <v>1.624238799068322</v>
      </c>
      <c r="K230" s="4">
        <f t="shared" si="28"/>
        <v>4.2274598569884692E-3</v>
      </c>
      <c r="M230" s="1">
        <f t="shared" si="29"/>
        <v>88.552721174996222</v>
      </c>
      <c r="N230" s="1">
        <f t="shared" si="30"/>
        <v>88.927074248990635</v>
      </c>
    </row>
    <row r="231" spans="2:14" x14ac:dyDescent="0.25">
      <c r="B231">
        <f t="shared" si="31"/>
        <v>230</v>
      </c>
      <c r="C231" s="2">
        <v>0.29870000000000002</v>
      </c>
      <c r="D231" s="2">
        <f>AVERAGE($C$2:C231)</f>
        <v>0.17188695652173883</v>
      </c>
      <c r="E231" s="2">
        <v>0.16427030000000001</v>
      </c>
      <c r="G231" s="1">
        <f t="shared" si="24"/>
        <v>1.7518309999999282</v>
      </c>
      <c r="H231" s="20">
        <f t="shared" si="25"/>
        <v>161.7247246537919</v>
      </c>
      <c r="I231" s="20">
        <f t="shared" si="26"/>
        <v>232.0943724611268</v>
      </c>
      <c r="J231" s="2">
        <f t="shared" si="27"/>
        <v>1.7598070578324241</v>
      </c>
      <c r="K231" s="4">
        <f t="shared" si="28"/>
        <v>4.5529836111453115E-3</v>
      </c>
      <c r="M231" s="1">
        <f t="shared" si="29"/>
        <v>95.912747249996059</v>
      </c>
      <c r="N231" s="1">
        <f t="shared" si="30"/>
        <v>96.349436416325219</v>
      </c>
    </row>
    <row r="232" spans="2:14" x14ac:dyDescent="0.25">
      <c r="B232">
        <f t="shared" si="31"/>
        <v>231</v>
      </c>
      <c r="C232" s="2">
        <v>0.29870000000000002</v>
      </c>
      <c r="D232" s="2">
        <f>AVERAGE($C$2:C232)</f>
        <v>0.17243593073593041</v>
      </c>
      <c r="E232" s="2">
        <v>0.16427030000000001</v>
      </c>
      <c r="G232" s="1">
        <f t="shared" si="24"/>
        <v>1.8862606999999241</v>
      </c>
      <c r="H232" s="20">
        <f t="shared" si="25"/>
        <v>162.53149607951718</v>
      </c>
      <c r="I232" s="20">
        <f t="shared" si="26"/>
        <v>233.25218619785829</v>
      </c>
      <c r="J232" s="2">
        <f t="shared" si="27"/>
        <v>1.8954559604200589</v>
      </c>
      <c r="K232" s="4">
        <f t="shared" si="28"/>
        <v>4.8748619001262039E-3</v>
      </c>
      <c r="M232" s="1">
        <f t="shared" si="29"/>
        <v>103.27277332499584</v>
      </c>
      <c r="N232" s="1">
        <f t="shared" si="30"/>
        <v>103.77621383299824</v>
      </c>
    </row>
    <row r="233" spans="2:14" x14ac:dyDescent="0.25">
      <c r="B233">
        <f t="shared" si="31"/>
        <v>232</v>
      </c>
      <c r="C233" s="2">
        <v>0.29870000000000002</v>
      </c>
      <c r="D233" s="2">
        <f>AVERAGE($C$2:C233)</f>
        <v>0.17298017241379277</v>
      </c>
      <c r="E233" s="2">
        <v>0.16427030000000001</v>
      </c>
      <c r="G233" s="1">
        <f t="shared" si="24"/>
        <v>2.0206903999999195</v>
      </c>
      <c r="H233" s="20">
        <f t="shared" si="25"/>
        <v>163.33800619603559</v>
      </c>
      <c r="I233" s="20">
        <f t="shared" si="26"/>
        <v>234.40962492454403</v>
      </c>
      <c r="J233" s="2">
        <f t="shared" si="27"/>
        <v>2.0311841628288563</v>
      </c>
      <c r="K233" s="4">
        <f t="shared" si="28"/>
        <v>5.1931571649654895E-3</v>
      </c>
      <c r="M233" s="1">
        <f t="shared" si="29"/>
        <v>110.63279939999558</v>
      </c>
      <c r="N233" s="1">
        <f t="shared" si="30"/>
        <v>111.20733291487988</v>
      </c>
    </row>
    <row r="234" spans="2:14" x14ac:dyDescent="0.25">
      <c r="B234">
        <f t="shared" si="31"/>
        <v>233</v>
      </c>
      <c r="C234" s="2">
        <v>0.29870000000000002</v>
      </c>
      <c r="D234" s="2">
        <f>AVERAGE($C$2:C234)</f>
        <v>0.17351974248927005</v>
      </c>
      <c r="E234" s="2">
        <v>0.16427030000000001</v>
      </c>
      <c r="G234" s="1">
        <f t="shared" si="24"/>
        <v>2.1551200999999187</v>
      </c>
      <c r="H234" s="20">
        <f t="shared" si="25"/>
        <v>164.14425982691023</v>
      </c>
      <c r="I234" s="20">
        <f t="shared" si="26"/>
        <v>235.56669556357554</v>
      </c>
      <c r="J234" s="2">
        <f t="shared" si="27"/>
        <v>2.1669903515012972</v>
      </c>
      <c r="K234" s="4">
        <f t="shared" si="28"/>
        <v>5.5079303939389312E-3</v>
      </c>
      <c r="M234" s="1">
        <f t="shared" si="29"/>
        <v>117.99282547499556</v>
      </c>
      <c r="N234" s="1">
        <f t="shared" si="30"/>
        <v>118.64272174469603</v>
      </c>
    </row>
    <row r="235" spans="2:14" x14ac:dyDescent="0.25">
      <c r="B235">
        <f t="shared" si="31"/>
        <v>234</v>
      </c>
      <c r="C235" s="2">
        <v>0.29870000000000002</v>
      </c>
      <c r="D235" s="2">
        <f>AVERAGE($C$2:C235)</f>
        <v>0.17405470085470048</v>
      </c>
      <c r="E235" s="2">
        <v>0.16427030000000001</v>
      </c>
      <c r="G235" s="1">
        <f t="shared" si="24"/>
        <v>2.2895497999999113</v>
      </c>
      <c r="H235" s="20">
        <f t="shared" si="25"/>
        <v>164.95026167594267</v>
      </c>
      <c r="I235" s="20">
        <f t="shared" si="26"/>
        <v>236.72340486547202</v>
      </c>
      <c r="J235" s="2">
        <f t="shared" si="27"/>
        <v>2.3028732424466214</v>
      </c>
      <c r="K235" s="4">
        <f t="shared" si="28"/>
        <v>5.8192411655386689E-3</v>
      </c>
      <c r="M235" s="1">
        <f t="shared" si="29"/>
        <v>125.35285154999514</v>
      </c>
      <c r="N235" s="1">
        <f t="shared" si="30"/>
        <v>126.08231002395252</v>
      </c>
    </row>
    <row r="236" spans="2:14" x14ac:dyDescent="0.25">
      <c r="B236">
        <f t="shared" si="31"/>
        <v>235</v>
      </c>
      <c r="C236" s="2">
        <v>0.29870000000000002</v>
      </c>
      <c r="D236" s="2">
        <f>AVERAGE($C$2:C236)</f>
        <v>0.17458510638297833</v>
      </c>
      <c r="E236" s="2">
        <v>0.16427030000000001</v>
      </c>
      <c r="G236" s="1">
        <f t="shared" si="24"/>
        <v>2.4239794999999065</v>
      </c>
      <c r="H236" s="20">
        <f t="shared" si="25"/>
        <v>165.75601633091722</v>
      </c>
      <c r="I236" s="20">
        <f t="shared" si="26"/>
        <v>237.87975941425415</v>
      </c>
      <c r="J236" s="2">
        <f t="shared" si="27"/>
        <v>2.438831580393702</v>
      </c>
      <c r="K236" s="4">
        <f t="shared" si="28"/>
        <v>6.1271476899025235E-3</v>
      </c>
      <c r="M236" s="1">
        <f t="shared" si="29"/>
        <v>132.71287762499486</v>
      </c>
      <c r="N236" s="1">
        <f t="shared" si="30"/>
        <v>133.52602902655519</v>
      </c>
    </row>
    <row r="237" spans="2:14" x14ac:dyDescent="0.25">
      <c r="B237">
        <f t="shared" si="31"/>
        <v>236</v>
      </c>
      <c r="C237" s="2">
        <v>0.29870000000000002</v>
      </c>
      <c r="D237" s="2">
        <f>AVERAGE($C$2:C237)</f>
        <v>0.17511101694915215</v>
      </c>
      <c r="E237" s="2">
        <v>0.16427030000000001</v>
      </c>
      <c r="G237" s="1">
        <f t="shared" si="24"/>
        <v>2.5584091999999066</v>
      </c>
      <c r="H237" s="20">
        <f t="shared" si="25"/>
        <v>166.56152826720358</v>
      </c>
      <c r="I237" s="20">
        <f t="shared" si="26"/>
        <v>239.0357656326141</v>
      </c>
      <c r="J237" s="2">
        <f t="shared" si="27"/>
        <v>2.5748641379734734</v>
      </c>
      <c r="K237" s="4">
        <f t="shared" si="28"/>
        <v>6.4317068487587115E-3</v>
      </c>
      <c r="M237" s="1">
        <f t="shared" si="29"/>
        <v>140.07290369999487</v>
      </c>
      <c r="N237" s="1">
        <f t="shared" si="30"/>
        <v>140.97381155404767</v>
      </c>
    </row>
    <row r="238" spans="2:14" x14ac:dyDescent="0.25">
      <c r="B238">
        <f t="shared" si="31"/>
        <v>237</v>
      </c>
      <c r="C238" s="2">
        <v>0.29870000000000002</v>
      </c>
      <c r="D238" s="2">
        <f>AVERAGE($C$2:C238)</f>
        <v>0.17563248945147639</v>
      </c>
      <c r="E238" s="2">
        <v>0.16427030000000001</v>
      </c>
      <c r="G238" s="1">
        <f t="shared" si="24"/>
        <v>2.6928388999999018</v>
      </c>
      <c r="H238" s="20">
        <f t="shared" si="25"/>
        <v>167.36680185122452</v>
      </c>
      <c r="I238" s="20">
        <f t="shared" si="26"/>
        <v>240.19142978689206</v>
      </c>
      <c r="J238" s="2">
        <f t="shared" si="27"/>
        <v>2.710969714929778</v>
      </c>
      <c r="K238" s="4">
        <f t="shared" si="28"/>
        <v>6.7329742339494736E-3</v>
      </c>
      <c r="M238" s="1">
        <f t="shared" si="29"/>
        <v>147.43292977499462</v>
      </c>
      <c r="N238" s="1">
        <f t="shared" si="30"/>
        <v>148.42559189240535</v>
      </c>
    </row>
    <row r="239" spans="2:14" x14ac:dyDescent="0.25">
      <c r="B239">
        <f t="shared" si="31"/>
        <v>238</v>
      </c>
      <c r="C239" s="2">
        <v>0.29870000000000002</v>
      </c>
      <c r="D239" s="2">
        <f>AVERAGE($C$2:C239)</f>
        <v>0.17614957983193236</v>
      </c>
      <c r="E239" s="2">
        <v>0.16427030000000001</v>
      </c>
      <c r="G239" s="1">
        <f t="shared" si="24"/>
        <v>2.8272685999998992</v>
      </c>
      <c r="H239" s="20">
        <f t="shared" si="25"/>
        <v>168.17184134379477</v>
      </c>
      <c r="I239" s="20">
        <f t="shared" si="26"/>
        <v>241.34675799186815</v>
      </c>
      <c r="J239" s="2">
        <f t="shared" si="27"/>
        <v>2.8471471373574779</v>
      </c>
      <c r="K239" s="4">
        <f t="shared" si="28"/>
        <v>7.0310041845969007E-3</v>
      </c>
      <c r="M239" s="1">
        <f t="shared" si="29"/>
        <v>154.79295584999446</v>
      </c>
      <c r="N239" s="1">
        <f t="shared" si="30"/>
        <v>155.88130577032192</v>
      </c>
    </row>
    <row r="240" spans="2:14" x14ac:dyDescent="0.25">
      <c r="B240">
        <f t="shared" si="31"/>
        <v>239</v>
      </c>
      <c r="C240" s="2">
        <v>0.29870000000000002</v>
      </c>
      <c r="D240" s="2">
        <f>AVERAGE($C$2:C240)</f>
        <v>0.17666234309623388</v>
      </c>
      <c r="E240" s="2">
        <v>0.16427030000000001</v>
      </c>
      <c r="G240" s="1">
        <f t="shared" si="24"/>
        <v>2.9616982999998958</v>
      </c>
      <c r="H240" s="20">
        <f t="shared" si="25"/>
        <v>168.97665090333575</v>
      </c>
      <c r="I240" s="20">
        <f t="shared" si="26"/>
        <v>242.50175621537571</v>
      </c>
      <c r="J240" s="2">
        <f t="shared" si="27"/>
        <v>2.9833952569666162</v>
      </c>
      <c r="K240" s="4">
        <f t="shared" si="28"/>
        <v>7.3258498229618052E-3</v>
      </c>
      <c r="M240" s="1">
        <f t="shared" si="29"/>
        <v>162.15298192499429</v>
      </c>
      <c r="N240" s="1">
        <f t="shared" si="30"/>
        <v>163.34089031892225</v>
      </c>
    </row>
    <row r="241" spans="2:14" x14ac:dyDescent="0.25">
      <c r="B241">
        <f t="shared" si="31"/>
        <v>240</v>
      </c>
      <c r="C241" s="2">
        <v>0.29870000000000002</v>
      </c>
      <c r="D241" s="2">
        <f>AVERAGE($C$2:C241)</f>
        <v>0.17717083333333289</v>
      </c>
      <c r="E241" s="2">
        <v>0.16427030000000001</v>
      </c>
      <c r="G241" s="1">
        <f t="shared" si="24"/>
        <v>3.0961279999998914</v>
      </c>
      <c r="H241" s="20">
        <f t="shared" si="25"/>
        <v>169.78123458897306</v>
      </c>
      <c r="I241" s="20">
        <f t="shared" si="26"/>
        <v>243.65643028274673</v>
      </c>
      <c r="J241" s="2">
        <f t="shared" si="27"/>
        <v>3.1197129503716825</v>
      </c>
      <c r="K241" s="4">
        <f t="shared" si="28"/>
        <v>7.6175630890558121E-3</v>
      </c>
      <c r="M241" s="1">
        <f t="shared" si="29"/>
        <v>169.51300799999407</v>
      </c>
      <c r="N241" s="1">
        <f t="shared" si="30"/>
        <v>170.80428403284961</v>
      </c>
    </row>
    <row r="242" spans="2:14" x14ac:dyDescent="0.25">
      <c r="B242">
        <f t="shared" si="31"/>
        <v>241</v>
      </c>
      <c r="C242" s="2">
        <v>0.29870000000000002</v>
      </c>
      <c r="D242" s="2">
        <f>AVERAGE($C$2:C242)</f>
        <v>0.17767510373443937</v>
      </c>
      <c r="E242" s="2">
        <v>0.16427030000000001</v>
      </c>
      <c r="G242" s="1">
        <f t="shared" si="24"/>
        <v>3.2305576999998866</v>
      </c>
      <c r="H242" s="20">
        <f t="shared" si="25"/>
        <v>170.58559636352018</v>
      </c>
      <c r="I242" s="20">
        <f t="shared" si="26"/>
        <v>244.81078588109372</v>
      </c>
      <c r="J242" s="2">
        <f t="shared" si="27"/>
        <v>3.2560991184049035</v>
      </c>
      <c r="K242" s="4">
        <f t="shared" si="28"/>
        <v>7.906194774053299E-3</v>
      </c>
      <c r="M242" s="1">
        <f t="shared" si="29"/>
        <v>176.87303407499377</v>
      </c>
      <c r="N242" s="1">
        <f t="shared" si="30"/>
        <v>178.27142673266849</v>
      </c>
    </row>
    <row r="243" spans="2:14" x14ac:dyDescent="0.25">
      <c r="B243">
        <f t="shared" si="31"/>
        <v>242</v>
      </c>
      <c r="C243" s="2">
        <v>0.29870000000000002</v>
      </c>
      <c r="D243" s="2">
        <f>AVERAGE($C$2:C243)</f>
        <v>0.17817520661156977</v>
      </c>
      <c r="E243" s="2">
        <v>0.16427030000000001</v>
      </c>
      <c r="G243" s="1">
        <f t="shared" si="24"/>
        <v>3.3649873999998823</v>
      </c>
      <c r="H243" s="20">
        <f t="shared" si="25"/>
        <v>171.38974009635442</v>
      </c>
      <c r="I243" s="20">
        <f t="shared" si="26"/>
        <v>245.96482856343712</v>
      </c>
      <c r="J243" s="2">
        <f t="shared" si="27"/>
        <v>3.3925526854526207</v>
      </c>
      <c r="K243" s="4">
        <f t="shared" si="28"/>
        <v>8.191794552556031E-3</v>
      </c>
      <c r="M243" s="1">
        <f t="shared" si="29"/>
        <v>184.23306014999355</v>
      </c>
      <c r="N243" s="1">
        <f t="shared" si="30"/>
        <v>185.74225952853101</v>
      </c>
    </row>
    <row r="244" spans="2:14" x14ac:dyDescent="0.25">
      <c r="B244">
        <f t="shared" si="31"/>
        <v>243</v>
      </c>
      <c r="C244" s="2">
        <v>0.29870000000000002</v>
      </c>
      <c r="D244" s="2">
        <f>AVERAGE($C$2:C244)</f>
        <v>0.17867119341563739</v>
      </c>
      <c r="E244" s="2">
        <v>0.16427030000000001</v>
      </c>
      <c r="G244" s="1">
        <f t="shared" si="24"/>
        <v>3.4994170999998842</v>
      </c>
      <c r="H244" s="20">
        <f t="shared" si="25"/>
        <v>172.19366956618896</v>
      </c>
      <c r="I244" s="20">
        <f t="shared" si="26"/>
        <v>247.11856375268346</v>
      </c>
      <c r="J244" s="2">
        <f t="shared" si="27"/>
        <v>3.5290725988138356</v>
      </c>
      <c r="K244" s="4">
        <f t="shared" si="28"/>
        <v>8.4744110137520146E-3</v>
      </c>
      <c r="M244" s="1">
        <f t="shared" si="29"/>
        <v>191.59308622499364</v>
      </c>
      <c r="N244" s="1">
        <f t="shared" si="30"/>
        <v>193.21672478505749</v>
      </c>
    </row>
    <row r="245" spans="2:14" x14ac:dyDescent="0.25">
      <c r="B245">
        <f t="shared" si="31"/>
        <v>244</v>
      </c>
      <c r="C245" s="2">
        <v>0.29870000000000002</v>
      </c>
      <c r="D245" s="2">
        <f>AVERAGE($C$2:C245)</f>
        <v>0.17916311475409788</v>
      </c>
      <c r="E245" s="2">
        <v>0.16427030000000001</v>
      </c>
      <c r="G245" s="1">
        <f t="shared" si="24"/>
        <v>3.6338467999998807</v>
      </c>
      <c r="H245" s="20">
        <f t="shared" si="25"/>
        <v>172.99738846374592</v>
      </c>
      <c r="I245" s="20">
        <f t="shared" si="26"/>
        <v>248.27199674546154</v>
      </c>
      <c r="J245" s="2">
        <f t="shared" si="27"/>
        <v>3.6656578280800147</v>
      </c>
      <c r="K245" s="4">
        <f t="shared" si="28"/>
        <v>8.7540916915196387E-3</v>
      </c>
      <c r="M245" s="1">
        <f t="shared" si="29"/>
        <v>198.95311229999345</v>
      </c>
      <c r="N245" s="1">
        <f t="shared" si="30"/>
        <v>200.6947660873808</v>
      </c>
    </row>
    <row r="246" spans="2:14" x14ac:dyDescent="0.25">
      <c r="B246">
        <f t="shared" si="31"/>
        <v>245</v>
      </c>
      <c r="C246" s="2">
        <v>0.29870000000000002</v>
      </c>
      <c r="D246" s="2">
        <f>AVERAGE($C$2:C246)</f>
        <v>0.17965102040816278</v>
      </c>
      <c r="E246" s="2">
        <v>0.16427030000000001</v>
      </c>
      <c r="G246" s="1">
        <f t="shared" si="24"/>
        <v>3.7682764999998781</v>
      </c>
      <c r="H246" s="20">
        <f t="shared" si="25"/>
        <v>173.80090039433429</v>
      </c>
      <c r="I246" s="20">
        <f t="shared" si="26"/>
        <v>249.42513271582203</v>
      </c>
      <c r="J246" s="2">
        <f t="shared" si="27"/>
        <v>3.8023073645354146</v>
      </c>
      <c r="K246" s="4">
        <f t="shared" si="28"/>
        <v>9.030883093514408E-3</v>
      </c>
      <c r="M246" s="1">
        <f t="shared" si="29"/>
        <v>206.31313837499337</v>
      </c>
      <c r="N246" s="1">
        <f t="shared" si="30"/>
        <v>208.17632820831395</v>
      </c>
    </row>
    <row r="247" spans="2:14" x14ac:dyDescent="0.25">
      <c r="B247">
        <f t="shared" si="31"/>
        <v>246</v>
      </c>
      <c r="C247" s="2">
        <v>0.29870000000000002</v>
      </c>
      <c r="D247" s="2">
        <f>AVERAGE($C$2:C247)</f>
        <v>0.18013495934959298</v>
      </c>
      <c r="E247" s="2">
        <v>0.16427030000000001</v>
      </c>
      <c r="G247" s="1">
        <f t="shared" si="24"/>
        <v>3.9027061999998702</v>
      </c>
      <c r="H247" s="20">
        <f t="shared" si="25"/>
        <v>174.60420888033656</v>
      </c>
      <c r="I247" s="20">
        <f t="shared" si="26"/>
        <v>250.57797671880624</v>
      </c>
      <c r="J247" s="2">
        <f t="shared" si="27"/>
        <v>3.9390202205769844</v>
      </c>
      <c r="K247" s="4">
        <f t="shared" si="28"/>
        <v>9.3048307292808996E-3</v>
      </c>
      <c r="M247" s="1">
        <f t="shared" si="29"/>
        <v>213.67316444999287</v>
      </c>
      <c r="N247" s="1">
        <f t="shared" si="30"/>
        <v>215.66135707658989</v>
      </c>
    </row>
    <row r="248" spans="2:14" x14ac:dyDescent="0.25">
      <c r="B248">
        <f t="shared" si="31"/>
        <v>247</v>
      </c>
      <c r="C248" s="2">
        <v>0.29870000000000002</v>
      </c>
      <c r="D248" s="2">
        <f>AVERAGE($C$2:C248)</f>
        <v>0.18061497975708449</v>
      </c>
      <c r="E248" s="2">
        <v>0.16427030000000001</v>
      </c>
      <c r="G248" s="1">
        <f t="shared" si="24"/>
        <v>4.0371358999998668</v>
      </c>
      <c r="H248" s="20">
        <f t="shared" si="25"/>
        <v>175.40731736360826</v>
      </c>
      <c r="I248" s="20">
        <f t="shared" si="26"/>
        <v>251.73053369388953</v>
      </c>
      <c r="J248" s="2">
        <f t="shared" si="27"/>
        <v>4.0757954291532279</v>
      </c>
      <c r="K248" s="4">
        <f t="shared" si="28"/>
        <v>9.5759791374281367E-3</v>
      </c>
      <c r="M248" s="1">
        <f t="shared" si="29"/>
        <v>221.0331905249927</v>
      </c>
      <c r="N248" s="1">
        <f t="shared" si="30"/>
        <v>223.14979974613922</v>
      </c>
    </row>
    <row r="249" spans="2:14" x14ac:dyDescent="0.25">
      <c r="B249">
        <f t="shared" si="31"/>
        <v>248</v>
      </c>
      <c r="C249" s="2">
        <v>0.29870000000000002</v>
      </c>
      <c r="D249" s="2">
        <f>AVERAGE($C$2:C249)</f>
        <v>0.18109112903225752</v>
      </c>
      <c r="E249" s="2">
        <v>0.16427030000000001</v>
      </c>
      <c r="G249" s="1">
        <f t="shared" si="24"/>
        <v>4.1715655999998624</v>
      </c>
      <c r="H249" s="20">
        <f t="shared" si="25"/>
        <v>176.21022920779365</v>
      </c>
      <c r="I249" s="20">
        <f t="shared" si="26"/>
        <v>252.88280846830475</v>
      </c>
      <c r="J249" s="2">
        <f t="shared" si="27"/>
        <v>4.2126320432211699</v>
      </c>
      <c r="K249" s="4">
        <f t="shared" si="28"/>
        <v>9.8443719119050144E-3</v>
      </c>
      <c r="M249" s="1">
        <f t="shared" si="29"/>
        <v>228.39321659999248</v>
      </c>
      <c r="N249" s="1">
        <f t="shared" si="30"/>
        <v>230.64160436635905</v>
      </c>
    </row>
    <row r="250" spans="2:14" x14ac:dyDescent="0.25">
      <c r="B250">
        <f t="shared" si="31"/>
        <v>249</v>
      </c>
      <c r="C250" s="2">
        <v>0.29870000000000002</v>
      </c>
      <c r="D250" s="2">
        <f>AVERAGE($C$2:C250)</f>
        <v>0.18156345381526051</v>
      </c>
      <c r="E250" s="2">
        <v>0.16427030000000001</v>
      </c>
      <c r="G250" s="1">
        <f t="shared" si="24"/>
        <v>4.3059952999998652</v>
      </c>
      <c r="H250" s="20">
        <f t="shared" si="25"/>
        <v>177.01294770056109</v>
      </c>
      <c r="I250" s="20">
        <f t="shared" si="26"/>
        <v>254.03480576025026</v>
      </c>
      <c r="J250" s="2">
        <f t="shared" si="27"/>
        <v>4.3495291352208492</v>
      </c>
      <c r="K250" s="4">
        <f t="shared" si="28"/>
        <v>1.0110051727410196E-2</v>
      </c>
      <c r="M250" s="1">
        <f t="shared" si="29"/>
        <v>235.75324267499266</v>
      </c>
      <c r="N250" s="1">
        <f t="shared" si="30"/>
        <v>238.13672015334151</v>
      </c>
    </row>
    <row r="251" spans="2:14" x14ac:dyDescent="0.25">
      <c r="B251">
        <f t="shared" si="31"/>
        <v>250</v>
      </c>
      <c r="C251" s="2">
        <v>0.29870000000000002</v>
      </c>
      <c r="D251" s="2">
        <f>AVERAGE($C$2:C251)</f>
        <v>0.18203199999999944</v>
      </c>
      <c r="E251" s="2">
        <v>0.16427030000000001</v>
      </c>
      <c r="G251" s="1">
        <f t="shared" si="24"/>
        <v>4.4404249999998591</v>
      </c>
      <c r="H251" s="20">
        <f t="shared" si="25"/>
        <v>177.81547605576134</v>
      </c>
      <c r="I251" s="20">
        <f t="shared" si="26"/>
        <v>255.18653018198725</v>
      </c>
      <c r="J251" s="2">
        <f t="shared" si="27"/>
        <v>4.4864857965665585</v>
      </c>
      <c r="K251" s="4">
        <f t="shared" si="28"/>
        <v>1.0373060363974451E-2</v>
      </c>
      <c r="M251" s="1">
        <f t="shared" si="29"/>
        <v>243.11326874999227</v>
      </c>
      <c r="N251" s="1">
        <f t="shared" si="30"/>
        <v>245.63509736201908</v>
      </c>
    </row>
    <row r="252" spans="2:14" x14ac:dyDescent="0.25">
      <c r="B252">
        <f t="shared" si="31"/>
        <v>251</v>
      </c>
      <c r="C252" s="2">
        <v>0.29870000000000002</v>
      </c>
      <c r="D252" s="2">
        <f>AVERAGE($C$2:C252)</f>
        <v>0.18249681274900342</v>
      </c>
      <c r="E252" s="2">
        <v>0.16427030000000001</v>
      </c>
      <c r="G252" s="1">
        <f t="shared" si="24"/>
        <v>4.5748546999998574</v>
      </c>
      <c r="H252" s="20">
        <f t="shared" si="25"/>
        <v>178.61781741551181</v>
      </c>
      <c r="I252" s="20">
        <f t="shared" si="26"/>
        <v>256.33798624283099</v>
      </c>
      <c r="J252" s="2">
        <f t="shared" si="27"/>
        <v>4.6235011371543395</v>
      </c>
      <c r="K252" s="4">
        <f t="shared" si="28"/>
        <v>1.0633438730738964E-2</v>
      </c>
      <c r="M252" s="1">
        <f t="shared" si="29"/>
        <v>250.47329482499219</v>
      </c>
      <c r="N252" s="1">
        <f t="shared" si="30"/>
        <v>253.13668725920007</v>
      </c>
    </row>
    <row r="253" spans="2:14" x14ac:dyDescent="0.25">
      <c r="B253">
        <f t="shared" si="31"/>
        <v>252</v>
      </c>
      <c r="C253" s="2">
        <v>0.29870000000000002</v>
      </c>
      <c r="D253" s="2">
        <f>AVERAGE($C$2:C253)</f>
        <v>0.18295793650793593</v>
      </c>
      <c r="E253" s="2">
        <v>0.16427030000000001</v>
      </c>
      <c r="G253" s="1">
        <f t="shared" si="24"/>
        <v>4.7092843999998522</v>
      </c>
      <c r="H253" s="20">
        <f t="shared" si="25"/>
        <v>179.41997485221029</v>
      </c>
      <c r="I253" s="20">
        <f t="shared" si="26"/>
        <v>257.48917835204071</v>
      </c>
      <c r="J253" s="2">
        <f t="shared" si="27"/>
        <v>4.7605742848849362</v>
      </c>
      <c r="K253" s="4">
        <f t="shared" si="28"/>
        <v>1.0891226888969818E-2</v>
      </c>
      <c r="M253" s="1">
        <f t="shared" si="29"/>
        <v>257.83332089999192</v>
      </c>
      <c r="N253" s="1">
        <f t="shared" si="30"/>
        <v>260.64144209745029</v>
      </c>
    </row>
    <row r="254" spans="2:14" x14ac:dyDescent="0.25">
      <c r="B254">
        <f t="shared" si="31"/>
        <v>253</v>
      </c>
      <c r="C254" s="2">
        <v>0.29870000000000002</v>
      </c>
      <c r="D254" s="2">
        <f>AVERAGE($C$2:C254)</f>
        <v>0.18341541501976225</v>
      </c>
      <c r="E254" s="2">
        <v>0.16427030000000001</v>
      </c>
      <c r="G254" s="1">
        <f t="shared" si="24"/>
        <v>4.843714099999846</v>
      </c>
      <c r="H254" s="20">
        <f t="shared" si="25"/>
        <v>180.22195137047993</v>
      </c>
      <c r="I254" s="20">
        <f t="shared" si="26"/>
        <v>258.6401108216109</v>
      </c>
      <c r="J254" s="2">
        <f t="shared" si="27"/>
        <v>4.8977043852018189</v>
      </c>
      <c r="K254" s="4">
        <f t="shared" si="28"/>
        <v>1.1146464074329732E-2</v>
      </c>
      <c r="M254" s="1">
        <f t="shared" si="29"/>
        <v>265.19334697499158</v>
      </c>
      <c r="N254" s="1">
        <f t="shared" si="30"/>
        <v>268.14931508979959</v>
      </c>
    </row>
    <row r="255" spans="2:14" x14ac:dyDescent="0.25">
      <c r="B255">
        <f t="shared" si="31"/>
        <v>254</v>
      </c>
      <c r="C255" s="2">
        <v>0.29870000000000002</v>
      </c>
      <c r="D255" s="2">
        <f>AVERAGE($C$2:C255)</f>
        <v>0.18386929133858207</v>
      </c>
      <c r="E255" s="2">
        <v>0.16427030000000001</v>
      </c>
      <c r="G255" s="1">
        <f t="shared" si="24"/>
        <v>4.9781437999998435</v>
      </c>
      <c r="H255" s="20">
        <f t="shared" si="25"/>
        <v>181.023749909049</v>
      </c>
      <c r="I255" s="20">
        <f t="shared" si="26"/>
        <v>259.79078786896906</v>
      </c>
      <c r="J255" s="2">
        <f t="shared" si="27"/>
        <v>5.0348906006435898</v>
      </c>
      <c r="K255" s="4">
        <f t="shared" si="28"/>
        <v>1.1399188718443254E-2</v>
      </c>
      <c r="M255" s="1">
        <f t="shared" si="29"/>
        <v>272.55337304999142</v>
      </c>
      <c r="N255" s="1">
        <f t="shared" si="30"/>
        <v>275.66026038523654</v>
      </c>
    </row>
    <row r="256" spans="2:14" x14ac:dyDescent="0.25">
      <c r="B256">
        <f t="shared" si="31"/>
        <v>255</v>
      </c>
      <c r="C256" s="2">
        <v>0.29870000000000002</v>
      </c>
      <c r="D256" s="2">
        <f>AVERAGE($C$2:C256)</f>
        <v>0.18431960784313664</v>
      </c>
      <c r="E256" s="2">
        <v>0.16427030000000001</v>
      </c>
      <c r="G256" s="1">
        <f t="shared" si="24"/>
        <v>5.1125734999998409</v>
      </c>
      <c r="H256" s="20">
        <f t="shared" si="25"/>
        <v>181.82537334256801</v>
      </c>
      <c r="I256" s="20">
        <f t="shared" si="26"/>
        <v>260.94121361958338</v>
      </c>
      <c r="J256" s="2">
        <f t="shared" si="27"/>
        <v>5.1721321104102724</v>
      </c>
      <c r="K256" s="4">
        <f t="shared" si="28"/>
        <v>1.16494384697714E-2</v>
      </c>
      <c r="M256" s="1">
        <f t="shared" si="29"/>
        <v>279.91339912499126</v>
      </c>
      <c r="N256" s="1">
        <f t="shared" si="30"/>
        <v>283.17423304496242</v>
      </c>
    </row>
    <row r="257" spans="2:14" x14ac:dyDescent="0.25">
      <c r="B257">
        <f t="shared" si="31"/>
        <v>256</v>
      </c>
      <c r="C257" s="2">
        <v>0.29870000000000002</v>
      </c>
      <c r="D257" s="2">
        <f>AVERAGE($C$2:C257)</f>
        <v>0.18476640624999938</v>
      </c>
      <c r="E257" s="2">
        <v>0.16427030000000001</v>
      </c>
      <c r="G257" s="1">
        <f t="shared" si="24"/>
        <v>5.2470031999998383</v>
      </c>
      <c r="H257" s="20">
        <f t="shared" si="25"/>
        <v>182.62682448336614</v>
      </c>
      <c r="I257" s="20">
        <f t="shared" si="26"/>
        <v>262.09139210948342</v>
      </c>
      <c r="J257" s="2">
        <f t="shared" si="27"/>
        <v>5.3094281099430285</v>
      </c>
      <c r="K257" s="4">
        <f t="shared" si="28"/>
        <v>1.1897250213834809E-2</v>
      </c>
      <c r="M257" s="1">
        <f t="shared" si="29"/>
        <v>287.27342519999115</v>
      </c>
      <c r="N257" s="1">
        <f t="shared" si="30"/>
        <v>290.69118901938077</v>
      </c>
    </row>
    <row r="258" spans="2:14" x14ac:dyDescent="0.25">
      <c r="B258">
        <f t="shared" si="31"/>
        <v>257</v>
      </c>
      <c r="C258" s="2">
        <v>0.29870000000000002</v>
      </c>
      <c r="D258" s="2">
        <f>AVERAGE($C$2:C258)</f>
        <v>0.18520972762645851</v>
      </c>
      <c r="E258" s="2">
        <v>0.16427030000000001</v>
      </c>
      <c r="G258" s="1">
        <f t="shared" si="24"/>
        <v>5.3814328999998366</v>
      </c>
      <c r="H258" s="20">
        <f t="shared" si="25"/>
        <v>183.42810608314971</v>
      </c>
      <c r="I258" s="20">
        <f t="shared" si="26"/>
        <v>263.24132728769769</v>
      </c>
      <c r="J258" s="2">
        <f t="shared" si="27"/>
        <v>5.4467778105167293</v>
      </c>
      <c r="K258" s="4">
        <f t="shared" si="28"/>
        <v>1.2142660092796964E-2</v>
      </c>
      <c r="M258" s="1">
        <f t="shared" si="29"/>
        <v>294.63345127499105</v>
      </c>
      <c r="N258" s="1">
        <f t="shared" si="30"/>
        <v>298.21108512579093</v>
      </c>
    </row>
    <row r="259" spans="2:14" x14ac:dyDescent="0.25">
      <c r="B259">
        <f t="shared" si="31"/>
        <v>258</v>
      </c>
      <c r="C259" s="2">
        <v>0.29870000000000002</v>
      </c>
      <c r="D259" s="2">
        <f>AVERAGE($C$2:C259)</f>
        <v>0.18564961240310013</v>
      </c>
      <c r="E259" s="2">
        <v>0.16427030000000001</v>
      </c>
      <c r="G259" s="1">
        <f t="shared" ref="G259:G322" si="32">(D259-E259)*B259</f>
        <v>5.5158625999998314</v>
      </c>
      <c r="H259" s="20">
        <f t="shared" ref="H259:H322" si="33">B259/(D259^$O$2)</f>
        <v>184.22922083464485</v>
      </c>
      <c r="I259" s="20">
        <f t="shared" ref="I259:I322" si="34">H259*E259^$O$2</f>
        <v>264.39102301861112</v>
      </c>
      <c r="J259" s="2">
        <f t="shared" ref="J259:J322" si="35">(D259-E259)*(B259+I259)/2</f>
        <v>5.5841804388449763</v>
      </c>
      <c r="K259" s="4">
        <f t="shared" ref="K259:K322" si="36">J259/G259-1</f>
        <v>1.2385703524440128E-2</v>
      </c>
      <c r="M259" s="1">
        <f t="shared" ref="M259:M322" si="37">G259*365*15/100</f>
        <v>301.99347734999077</v>
      </c>
      <c r="N259" s="1">
        <f t="shared" ref="N259:N322" si="38">J259*365*15/100</f>
        <v>305.73387902676245</v>
      </c>
    </row>
    <row r="260" spans="2:14" x14ac:dyDescent="0.25">
      <c r="B260">
        <f t="shared" ref="B260:B323" si="39">B259+1</f>
        <v>259</v>
      </c>
      <c r="C260" s="2">
        <v>0.29870000000000002</v>
      </c>
      <c r="D260" s="2">
        <f>AVERAGE($C$2:C260)</f>
        <v>0.18608610038609974</v>
      </c>
      <c r="E260" s="2">
        <v>0.16427030000000001</v>
      </c>
      <c r="G260" s="1">
        <f t="shared" si="32"/>
        <v>5.6502922999998306</v>
      </c>
      <c r="H260" s="20">
        <f t="shared" si="33"/>
        <v>185.03017137318653</v>
      </c>
      <c r="I260" s="20">
        <f t="shared" si="34"/>
        <v>265.54048308424541</v>
      </c>
      <c r="J260" s="2">
        <f t="shared" si="35"/>
        <v>5.7216352366971099</v>
      </c>
      <c r="K260" s="4">
        <f t="shared" si="36"/>
        <v>1.2626415220550857E-2</v>
      </c>
      <c r="M260" s="1">
        <f t="shared" si="37"/>
        <v>309.35350342499072</v>
      </c>
      <c r="N260" s="1">
        <f t="shared" si="38"/>
        <v>313.25952920916677</v>
      </c>
    </row>
    <row r="261" spans="2:14" x14ac:dyDescent="0.25">
      <c r="B261">
        <f t="shared" si="39"/>
        <v>260</v>
      </c>
      <c r="C261" s="2">
        <v>0.29870000000000002</v>
      </c>
      <c r="D261" s="2">
        <f>AVERAGE($C$2:C261)</f>
        <v>0.1865192307692301</v>
      </c>
      <c r="E261" s="2">
        <v>0.16427030000000001</v>
      </c>
      <c r="G261" s="1">
        <f t="shared" si="32"/>
        <v>5.7847219999998254</v>
      </c>
      <c r="H261" s="20">
        <f t="shared" si="33"/>
        <v>185.83096027825596</v>
      </c>
      <c r="I261" s="20">
        <f t="shared" si="34"/>
        <v>266.68971118646539</v>
      </c>
      <c r="J261" s="2">
        <f t="shared" si="35"/>
        <v>5.8591414605267316</v>
      </c>
      <c r="K261" s="4">
        <f t="shared" si="36"/>
        <v>1.2864829204741079E-2</v>
      </c>
      <c r="M261" s="1">
        <f t="shared" si="37"/>
        <v>316.7135294999905</v>
      </c>
      <c r="N261" s="1">
        <f t="shared" si="38"/>
        <v>320.78799496383857</v>
      </c>
    </row>
    <row r="262" spans="2:14" x14ac:dyDescent="0.25">
      <c r="B262">
        <f t="shared" si="39"/>
        <v>261</v>
      </c>
      <c r="C262" s="2">
        <v>0.29870000000000002</v>
      </c>
      <c r="D262" s="2">
        <f>AVERAGE($C$2:C262)</f>
        <v>0.18694904214559319</v>
      </c>
      <c r="E262" s="2">
        <v>0.16427030000000001</v>
      </c>
      <c r="G262" s="1">
        <f t="shared" si="32"/>
        <v>5.9191516999998193</v>
      </c>
      <c r="H262" s="20">
        <f t="shared" si="33"/>
        <v>186.63159007496836</v>
      </c>
      <c r="I262" s="20">
        <f t="shared" si="34"/>
        <v>267.8387109491141</v>
      </c>
      <c r="J262" s="2">
        <f t="shared" si="35"/>
        <v>5.996698381111421</v>
      </c>
      <c r="K262" s="4">
        <f t="shared" si="36"/>
        <v>1.31009788297205E-2</v>
      </c>
      <c r="M262" s="1">
        <f t="shared" si="37"/>
        <v>324.07355557499011</v>
      </c>
      <c r="N262" s="1">
        <f t="shared" si="38"/>
        <v>328.31923636585032</v>
      </c>
    </row>
    <row r="263" spans="2:14" x14ac:dyDescent="0.25">
      <c r="B263">
        <f t="shared" si="39"/>
        <v>262</v>
      </c>
      <c r="C263" s="2">
        <v>0.29870000000000002</v>
      </c>
      <c r="D263" s="2">
        <f>AVERAGE($C$2:C263)</f>
        <v>0.18737557251908329</v>
      </c>
      <c r="E263" s="2">
        <v>0.16427030000000001</v>
      </c>
      <c r="G263" s="1">
        <f t="shared" si="32"/>
        <v>6.0535813999998211</v>
      </c>
      <c r="H263" s="20">
        <f t="shared" si="33"/>
        <v>187.43206323551291</v>
      </c>
      <c r="I263" s="20">
        <f t="shared" si="34"/>
        <v>268.98748592007962</v>
      </c>
      <c r="J263" s="2">
        <f t="shared" si="35"/>
        <v>6.1343052832031697</v>
      </c>
      <c r="K263" s="4">
        <f t="shared" si="36"/>
        <v>1.3334896794044981E-2</v>
      </c>
      <c r="M263" s="1">
        <f t="shared" si="37"/>
        <v>331.43358164999023</v>
      </c>
      <c r="N263" s="1">
        <f t="shared" si="38"/>
        <v>335.85321425537353</v>
      </c>
    </row>
    <row r="264" spans="2:14" x14ac:dyDescent="0.25">
      <c r="B264">
        <f t="shared" si="39"/>
        <v>263</v>
      </c>
      <c r="C264" s="2">
        <v>0.29870000000000002</v>
      </c>
      <c r="D264" s="2">
        <f>AVERAGE($C$2:C264)</f>
        <v>0.18779885931558865</v>
      </c>
      <c r="E264" s="2">
        <v>0.16427030000000001</v>
      </c>
      <c r="G264" s="1">
        <f t="shared" si="32"/>
        <v>6.1880110999998132</v>
      </c>
      <c r="H264" s="20">
        <f t="shared" si="33"/>
        <v>188.23238218054675</v>
      </c>
      <c r="I264" s="20">
        <f t="shared" si="34"/>
        <v>270.13603957329508</v>
      </c>
      <c r="J264" s="2">
        <f t="shared" si="35"/>
        <v>6.2719614651891433</v>
      </c>
      <c r="K264" s="4">
        <f t="shared" si="36"/>
        <v>1.3566615158355555E-2</v>
      </c>
      <c r="M264" s="1">
        <f t="shared" si="37"/>
        <v>338.79360772498978</v>
      </c>
      <c r="N264" s="1">
        <f t="shared" si="38"/>
        <v>343.38989021910561</v>
      </c>
    </row>
    <row r="265" spans="2:14" x14ac:dyDescent="0.25">
      <c r="B265">
        <f t="shared" si="39"/>
        <v>264</v>
      </c>
      <c r="C265" s="2">
        <v>0.29870000000000002</v>
      </c>
      <c r="D265" s="2">
        <f>AVERAGE($C$2:C265)</f>
        <v>0.18821893939393869</v>
      </c>
      <c r="E265" s="2">
        <v>0.16427030000000001</v>
      </c>
      <c r="G265" s="1">
        <f t="shared" si="32"/>
        <v>6.3224407999998116</v>
      </c>
      <c r="H265" s="20">
        <f t="shared" si="33"/>
        <v>189.03254928054477</v>
      </c>
      <c r="I265" s="20">
        <f t="shared" si="34"/>
        <v>271.2843753106763</v>
      </c>
      <c r="J265" s="2">
        <f t="shared" si="35"/>
        <v>6.4096662387625605</v>
      </c>
      <c r="K265" s="4">
        <f t="shared" si="36"/>
        <v>1.3796165361129376E-2</v>
      </c>
      <c r="M265" s="1">
        <f t="shared" si="37"/>
        <v>346.15363379998968</v>
      </c>
      <c r="N265" s="1">
        <f t="shared" si="38"/>
        <v>350.92922657225017</v>
      </c>
    </row>
    <row r="266" spans="2:14" x14ac:dyDescent="0.25">
      <c r="B266">
        <f t="shared" si="39"/>
        <v>265</v>
      </c>
      <c r="C266" s="2">
        <v>0.29870000000000002</v>
      </c>
      <c r="D266" s="2">
        <f>AVERAGE($C$2:C266)</f>
        <v>0.18863584905660305</v>
      </c>
      <c r="E266" s="2">
        <v>0.16427030000000001</v>
      </c>
      <c r="G266" s="1">
        <f t="shared" si="32"/>
        <v>6.4568704999998063</v>
      </c>
      <c r="H266" s="20">
        <f t="shared" si="33"/>
        <v>189.83256685710683</v>
      </c>
      <c r="I266" s="20">
        <f t="shared" si="34"/>
        <v>272.43249646399732</v>
      </c>
      <c r="J266" s="2">
        <f t="shared" si="35"/>
        <v>6.5474189286030828</v>
      </c>
      <c r="K266" s="4">
        <f t="shared" si="36"/>
        <v>1.4023578233957057E-2</v>
      </c>
      <c r="M266" s="1">
        <f t="shared" si="37"/>
        <v>353.5136598749894</v>
      </c>
      <c r="N266" s="1">
        <f t="shared" si="38"/>
        <v>358.47118634101878</v>
      </c>
    </row>
    <row r="267" spans="2:14" x14ac:dyDescent="0.25">
      <c r="B267">
        <f t="shared" si="39"/>
        <v>266</v>
      </c>
      <c r="C267" s="2">
        <v>0.29870000000000002</v>
      </c>
      <c r="D267" s="2">
        <f>AVERAGE($C$2:C267)</f>
        <v>0.18904962406014966</v>
      </c>
      <c r="E267" s="2">
        <v>0.16427030000000001</v>
      </c>
      <c r="G267" s="1">
        <f t="shared" si="32"/>
        <v>6.5913001999998082</v>
      </c>
      <c r="H267" s="20">
        <f t="shared" si="33"/>
        <v>190.63243718422376</v>
      </c>
      <c r="I267" s="20">
        <f t="shared" si="34"/>
        <v>273.58040629670779</v>
      </c>
      <c r="J267" s="2">
        <f t="shared" si="35"/>
        <v>6.6852188720666685</v>
      </c>
      <c r="K267" s="4">
        <f t="shared" si="36"/>
        <v>1.4248884016367924E-2</v>
      </c>
      <c r="M267" s="1">
        <f t="shared" si="37"/>
        <v>360.87368594998946</v>
      </c>
      <c r="N267" s="1">
        <f t="shared" si="38"/>
        <v>366.0157332456501</v>
      </c>
    </row>
    <row r="268" spans="2:14" x14ac:dyDescent="0.25">
      <c r="B268">
        <f t="shared" si="39"/>
        <v>267</v>
      </c>
      <c r="C268" s="2">
        <v>0.29870000000000002</v>
      </c>
      <c r="D268" s="2">
        <f>AVERAGE($C$2:C268)</f>
        <v>0.18946029962546743</v>
      </c>
      <c r="E268" s="2">
        <v>0.16427030000000001</v>
      </c>
      <c r="G268" s="1">
        <f t="shared" si="32"/>
        <v>6.7257298999998003</v>
      </c>
      <c r="H268" s="20">
        <f t="shared" si="33"/>
        <v>191.43216248950412</v>
      </c>
      <c r="I268" s="20">
        <f t="shared" si="34"/>
        <v>274.72810800569306</v>
      </c>
      <c r="J268" s="2">
        <f t="shared" si="35"/>
        <v>6.8230654188842896</v>
      </c>
      <c r="K268" s="4">
        <f t="shared" si="36"/>
        <v>1.4472112370211621E-2</v>
      </c>
      <c r="M268" s="1">
        <f t="shared" si="37"/>
        <v>368.23371202498907</v>
      </c>
      <c r="N268" s="1">
        <f t="shared" si="38"/>
        <v>373.56283168391485</v>
      </c>
    </row>
    <row r="269" spans="2:14" x14ac:dyDescent="0.25">
      <c r="B269">
        <f t="shared" si="39"/>
        <v>268</v>
      </c>
      <c r="C269" s="2">
        <v>0.29870000000000002</v>
      </c>
      <c r="D269" s="2">
        <f>AVERAGE($C$2:C269)</f>
        <v>0.18986791044776044</v>
      </c>
      <c r="E269" s="2">
        <v>0.16427030000000001</v>
      </c>
      <c r="G269" s="1">
        <f t="shared" si="32"/>
        <v>6.860159599999796</v>
      </c>
      <c r="H269" s="20">
        <f t="shared" si="33"/>
        <v>192.23174495536253</v>
      </c>
      <c r="I269" s="20">
        <f t="shared" si="34"/>
        <v>275.8756047229798</v>
      </c>
      <c r="J269" s="2">
        <f t="shared" si="35"/>
        <v>6.9609579308694851</v>
      </c>
      <c r="K269" s="4">
        <f t="shared" si="36"/>
        <v>1.469329239361894E-2</v>
      </c>
      <c r="M269" s="1">
        <f t="shared" si="37"/>
        <v>375.59373809998885</v>
      </c>
      <c r="N269" s="1">
        <f t="shared" si="38"/>
        <v>381.11244671510428</v>
      </c>
    </row>
    <row r="270" spans="2:14" x14ac:dyDescent="0.25">
      <c r="B270">
        <f t="shared" si="39"/>
        <v>269</v>
      </c>
      <c r="C270" s="2">
        <v>0.29870000000000002</v>
      </c>
      <c r="D270" s="2">
        <f>AVERAGE($C$2:C270)</f>
        <v>0.19027249070631894</v>
      </c>
      <c r="E270" s="2">
        <v>0.16427030000000001</v>
      </c>
      <c r="G270" s="1">
        <f t="shared" si="32"/>
        <v>6.9945892999997916</v>
      </c>
      <c r="H270" s="20">
        <f t="shared" si="33"/>
        <v>193.03118672017149</v>
      </c>
      <c r="I270" s="20">
        <f t="shared" si="34"/>
        <v>277.02289951738896</v>
      </c>
      <c r="J270" s="2">
        <f t="shared" si="35"/>
        <v>7.0988957816341829</v>
      </c>
      <c r="K270" s="4">
        <f t="shared" si="36"/>
        <v>1.4912452634552098E-2</v>
      </c>
      <c r="M270" s="1">
        <f t="shared" si="37"/>
        <v>382.95376417498863</v>
      </c>
      <c r="N270" s="1">
        <f t="shared" si="38"/>
        <v>388.66454404447154</v>
      </c>
    </row>
    <row r="271" spans="2:14" x14ac:dyDescent="0.25">
      <c r="B271">
        <f t="shared" si="39"/>
        <v>270</v>
      </c>
      <c r="C271" s="2">
        <v>0.29870000000000002</v>
      </c>
      <c r="D271" s="2">
        <f>AVERAGE($C$2:C271)</f>
        <v>0.1906740740740733</v>
      </c>
      <c r="E271" s="2">
        <v>0.16427030000000001</v>
      </c>
      <c r="G271" s="1">
        <f t="shared" si="32"/>
        <v>7.1290189999997891</v>
      </c>
      <c r="H271" s="20">
        <f t="shared" si="33"/>
        <v>193.83048987937804</v>
      </c>
      <c r="I271" s="20">
        <f t="shared" si="34"/>
        <v>278.16999539613835</v>
      </c>
      <c r="J271" s="2">
        <f t="shared" si="35"/>
        <v>7.236878356312717</v>
      </c>
      <c r="K271" s="4">
        <f t="shared" si="36"/>
        <v>1.5129621103959989E-2</v>
      </c>
      <c r="M271" s="1">
        <f t="shared" si="37"/>
        <v>390.31379024998847</v>
      </c>
      <c r="N271" s="1">
        <f t="shared" si="38"/>
        <v>396.21909000812127</v>
      </c>
    </row>
    <row r="272" spans="2:14" x14ac:dyDescent="0.25">
      <c r="B272">
        <f t="shared" si="39"/>
        <v>271</v>
      </c>
      <c r="C272" s="2">
        <v>0.29870000000000002</v>
      </c>
      <c r="D272" s="2">
        <f>AVERAGE($C$2:C272)</f>
        <v>0.1910726937269365</v>
      </c>
      <c r="E272" s="2">
        <v>0.16427030000000001</v>
      </c>
      <c r="G272" s="1">
        <f t="shared" si="32"/>
        <v>7.2634486999997891</v>
      </c>
      <c r="H272" s="20">
        <f t="shared" si="33"/>
        <v>194.62965648658587</v>
      </c>
      <c r="I272" s="20">
        <f t="shared" si="34"/>
        <v>279.31689530639545</v>
      </c>
      <c r="J272" s="2">
        <f t="shared" si="35"/>
        <v>7.3749050512936503</v>
      </c>
      <c r="K272" s="4">
        <f t="shared" si="36"/>
        <v>1.5344825288552633E-2</v>
      </c>
      <c r="M272" s="1">
        <f t="shared" si="37"/>
        <v>397.67381632498854</v>
      </c>
      <c r="N272" s="1">
        <f t="shared" si="38"/>
        <v>403.77605155832731</v>
      </c>
    </row>
    <row r="273" spans="2:14" x14ac:dyDescent="0.25">
      <c r="B273">
        <f t="shared" si="39"/>
        <v>272</v>
      </c>
      <c r="C273" s="2">
        <v>0.29870000000000002</v>
      </c>
      <c r="D273" s="2">
        <f>AVERAGE($C$2:C273)</f>
        <v>0.19146838235294039</v>
      </c>
      <c r="E273" s="2">
        <v>0.16427030000000001</v>
      </c>
      <c r="G273" s="1">
        <f t="shared" si="32"/>
        <v>7.3978783999997848</v>
      </c>
      <c r="H273" s="20">
        <f t="shared" si="33"/>
        <v>195.42868855460489</v>
      </c>
      <c r="I273" s="20">
        <f t="shared" si="34"/>
        <v>280.46360213678389</v>
      </c>
      <c r="J273" s="2">
        <f t="shared" si="35"/>
        <v>7.51297527395917</v>
      </c>
      <c r="K273" s="4">
        <f t="shared" si="36"/>
        <v>1.5558092163205695E-2</v>
      </c>
      <c r="M273" s="1">
        <f t="shared" si="37"/>
        <v>405.0338423999882</v>
      </c>
      <c r="N273" s="1">
        <f t="shared" si="38"/>
        <v>411.33539624926453</v>
      </c>
    </row>
    <row r="274" spans="2:14" x14ac:dyDescent="0.25">
      <c r="B274">
        <f t="shared" si="39"/>
        <v>273</v>
      </c>
      <c r="C274" s="2">
        <v>0.29870000000000002</v>
      </c>
      <c r="D274" s="2">
        <f>AVERAGE($C$2:C274)</f>
        <v>0.19186117216117138</v>
      </c>
      <c r="E274" s="2">
        <v>0.16427030000000001</v>
      </c>
      <c r="G274" s="1">
        <f t="shared" si="32"/>
        <v>7.532308099999784</v>
      </c>
      <c r="H274" s="20">
        <f t="shared" si="33"/>
        <v>196.22758805646896</v>
      </c>
      <c r="I274" s="20">
        <f t="shared" si="34"/>
        <v>281.61011871884381</v>
      </c>
      <c r="J274" s="2">
        <f t="shared" si="35"/>
        <v>7.6510884424318473</v>
      </c>
      <c r="K274" s="4">
        <f t="shared" si="36"/>
        <v>1.5769448203010628E-2</v>
      </c>
      <c r="M274" s="1">
        <f t="shared" si="37"/>
        <v>412.39386847498821</v>
      </c>
      <c r="N274" s="1">
        <f t="shared" si="38"/>
        <v>418.8970922231436</v>
      </c>
    </row>
    <row r="275" spans="2:14" x14ac:dyDescent="0.25">
      <c r="B275">
        <f t="shared" si="39"/>
        <v>274</v>
      </c>
      <c r="C275" s="2">
        <v>0.29870000000000002</v>
      </c>
      <c r="D275" s="2">
        <f>AVERAGE($C$2:C275)</f>
        <v>0.19225109489051015</v>
      </c>
      <c r="E275" s="2">
        <v>0.16427030000000001</v>
      </c>
      <c r="G275" s="1">
        <f t="shared" si="32"/>
        <v>7.6667377999997788</v>
      </c>
      <c r="H275" s="20">
        <f t="shared" si="33"/>
        <v>197.02635692642303</v>
      </c>
      <c r="I275" s="20">
        <f t="shared" si="34"/>
        <v>282.75644782844864</v>
      </c>
      <c r="J275" s="2">
        <f t="shared" si="35"/>
        <v>7.789243985328417</v>
      </c>
      <c r="K275" s="4">
        <f t="shared" si="36"/>
        <v>1.5978919394979307E-2</v>
      </c>
      <c r="M275" s="1">
        <f t="shared" si="37"/>
        <v>419.75389454998788</v>
      </c>
      <c r="N275" s="1">
        <f t="shared" si="38"/>
        <v>426.46110819673083</v>
      </c>
    </row>
    <row r="276" spans="2:14" x14ac:dyDescent="0.25">
      <c r="B276">
        <f t="shared" si="39"/>
        <v>275</v>
      </c>
      <c r="C276" s="2">
        <v>0.29870000000000002</v>
      </c>
      <c r="D276" s="2">
        <f>AVERAGE($C$2:C276)</f>
        <v>0.19263818181818101</v>
      </c>
      <c r="E276" s="2">
        <v>0.16427030000000001</v>
      </c>
      <c r="G276" s="1">
        <f t="shared" si="32"/>
        <v>7.8011674999997771</v>
      </c>
      <c r="H276" s="20">
        <f t="shared" si="33"/>
        <v>197.82499706088086</v>
      </c>
      <c r="I276" s="20">
        <f t="shared" si="34"/>
        <v>283.90259218717961</v>
      </c>
      <c r="J276" s="2">
        <f t="shared" si="35"/>
        <v>7.9274413415204634</v>
      </c>
      <c r="K276" s="4">
        <f t="shared" si="36"/>
        <v>1.618653124941738E-2</v>
      </c>
      <c r="M276" s="1">
        <f t="shared" si="37"/>
        <v>427.11392062498783</v>
      </c>
      <c r="N276" s="1">
        <f t="shared" si="38"/>
        <v>434.02741344824534</v>
      </c>
    </row>
    <row r="277" spans="2:14" x14ac:dyDescent="0.25">
      <c r="B277">
        <f t="shared" si="39"/>
        <v>276</v>
      </c>
      <c r="C277" s="2">
        <v>0.29870000000000002</v>
      </c>
      <c r="D277" s="2">
        <f>AVERAGE($C$2:C277)</f>
        <v>0.19302246376811513</v>
      </c>
      <c r="E277" s="2">
        <v>0.16427030000000001</v>
      </c>
      <c r="G277" s="1">
        <f t="shared" si="32"/>
        <v>7.9355971999997745</v>
      </c>
      <c r="H277" s="20">
        <f t="shared" si="33"/>
        <v>198.6235103193541</v>
      </c>
      <c r="I277" s="20">
        <f t="shared" si="34"/>
        <v>285.04855446365883</v>
      </c>
      <c r="J277" s="2">
        <f t="shared" si="35"/>
        <v>8.0656799599016882</v>
      </c>
      <c r="K277" s="4">
        <f t="shared" si="36"/>
        <v>1.6392308810976086E-2</v>
      </c>
      <c r="M277" s="1">
        <f t="shared" si="37"/>
        <v>434.47394669998772</v>
      </c>
      <c r="N277" s="1">
        <f t="shared" si="38"/>
        <v>441.59597780461741</v>
      </c>
    </row>
    <row r="278" spans="2:14" x14ac:dyDescent="0.25">
      <c r="B278">
        <f t="shared" si="39"/>
        <v>277</v>
      </c>
      <c r="C278" s="2">
        <v>0.29870000000000002</v>
      </c>
      <c r="D278" s="2">
        <f>AVERAGE($C$2:C278)</f>
        <v>0.19340397111913274</v>
      </c>
      <c r="E278" s="2">
        <v>0.16427030000000001</v>
      </c>
      <c r="G278" s="1">
        <f t="shared" si="32"/>
        <v>8.0700268999997657</v>
      </c>
      <c r="H278" s="20">
        <f t="shared" si="33"/>
        <v>199.42189852535395</v>
      </c>
      <c r="I278" s="20">
        <f t="shared" si="34"/>
        <v>286.19433727484358</v>
      </c>
      <c r="J278" s="2">
        <f t="shared" si="35"/>
        <v>8.2039592991616033</v>
      </c>
      <c r="K278" s="4">
        <f t="shared" si="36"/>
        <v>1.6596276669392784E-2</v>
      </c>
      <c r="M278" s="1">
        <f t="shared" si="37"/>
        <v>441.83397277498722</v>
      </c>
      <c r="N278" s="1">
        <f t="shared" si="38"/>
        <v>449.16677162909781</v>
      </c>
    </row>
    <row r="279" spans="2:14" x14ac:dyDescent="0.25">
      <c r="B279">
        <f t="shared" si="39"/>
        <v>278</v>
      </c>
      <c r="C279" s="2">
        <v>0.29870000000000002</v>
      </c>
      <c r="D279" s="2">
        <f>AVERAGE($C$2:C279)</f>
        <v>0.1937827338129488</v>
      </c>
      <c r="E279" s="2">
        <v>0.16427030000000001</v>
      </c>
      <c r="G279" s="1">
        <f t="shared" si="32"/>
        <v>8.2044565999997658</v>
      </c>
      <c r="H279" s="20">
        <f t="shared" si="33"/>
        <v>200.22016346726645</v>
      </c>
      <c r="I279" s="20">
        <f t="shared" si="34"/>
        <v>287.33994318728224</v>
      </c>
      <c r="J279" s="2">
        <f t="shared" si="35"/>
        <v>8.3422788275654494</v>
      </c>
      <c r="K279" s="4">
        <f t="shared" si="36"/>
        <v>1.6798458969931929E-2</v>
      </c>
      <c r="M279" s="1">
        <f t="shared" si="37"/>
        <v>449.19399884998717</v>
      </c>
      <c r="N279" s="1">
        <f t="shared" si="38"/>
        <v>456.73976580920834</v>
      </c>
    </row>
    <row r="280" spans="2:14" x14ac:dyDescent="0.25">
      <c r="B280">
        <f t="shared" si="39"/>
        <v>279</v>
      </c>
      <c r="C280" s="2">
        <v>0.29870000000000002</v>
      </c>
      <c r="D280" s="2">
        <f>AVERAGE($C$2:C280)</f>
        <v>0.19415878136200632</v>
      </c>
      <c r="E280" s="2">
        <v>0.16427030000000001</v>
      </c>
      <c r="G280" s="1">
        <f t="shared" si="32"/>
        <v>8.3388862999997606</v>
      </c>
      <c r="H280" s="20">
        <f t="shared" si="33"/>
        <v>201.01830689920172</v>
      </c>
      <c r="I280" s="20">
        <f t="shared" si="34"/>
        <v>288.48537471833322</v>
      </c>
      <c r="J280" s="2">
        <f t="shared" si="35"/>
        <v>8.4806380227400346</v>
      </c>
      <c r="K280" s="4">
        <f t="shared" si="36"/>
        <v>1.6998879423536284E-2</v>
      </c>
      <c r="M280" s="1">
        <f t="shared" si="37"/>
        <v>456.55402492498695</v>
      </c>
      <c r="N280" s="1">
        <f t="shared" si="38"/>
        <v>464.31493174501696</v>
      </c>
    </row>
    <row r="281" spans="2:14" x14ac:dyDescent="0.25">
      <c r="B281">
        <f t="shared" si="39"/>
        <v>280</v>
      </c>
      <c r="C281" s="2">
        <v>0.29870000000000002</v>
      </c>
      <c r="D281" s="2">
        <f>AVERAGE($C$2:C281)</f>
        <v>0.19453214285714199</v>
      </c>
      <c r="E281" s="2">
        <v>0.16427030000000001</v>
      </c>
      <c r="G281" s="1">
        <f t="shared" si="32"/>
        <v>8.4733159999997536</v>
      </c>
      <c r="H281" s="20">
        <f t="shared" si="33"/>
        <v>201.81633054181901</v>
      </c>
      <c r="I281" s="20">
        <f t="shared" si="34"/>
        <v>289.63063433734879</v>
      </c>
      <c r="J281" s="2">
        <f t="shared" si="35"/>
        <v>8.6190363714654765</v>
      </c>
      <c r="K281" s="4">
        <f t="shared" si="36"/>
        <v>1.7197561316694365E-2</v>
      </c>
      <c r="M281" s="1">
        <f t="shared" si="37"/>
        <v>463.9140509999865</v>
      </c>
      <c r="N281" s="1">
        <f t="shared" si="38"/>
        <v>471.89224133773479</v>
      </c>
    </row>
    <row r="282" spans="2:14" x14ac:dyDescent="0.25">
      <c r="B282">
        <f t="shared" si="39"/>
        <v>281</v>
      </c>
      <c r="C282" s="2">
        <v>0.29870000000000002</v>
      </c>
      <c r="D282" s="2">
        <f>AVERAGE($C$2:C282)</f>
        <v>0.19490284697508811</v>
      </c>
      <c r="E282" s="2">
        <v>0.16427030000000001</v>
      </c>
      <c r="G282" s="1">
        <f t="shared" si="32"/>
        <v>8.6077456999997572</v>
      </c>
      <c r="H282" s="20">
        <f t="shared" si="33"/>
        <v>202.61423608312745</v>
      </c>
      <c r="I282" s="20">
        <f t="shared" si="34"/>
        <v>290.77572446682456</v>
      </c>
      <c r="J282" s="2">
        <f t="shared" si="35"/>
        <v>8.7574733694725193</v>
      </c>
      <c r="K282" s="4">
        <f t="shared" si="36"/>
        <v>1.7394527521040315E-2</v>
      </c>
      <c r="M282" s="1">
        <f t="shared" si="37"/>
        <v>471.27407707498674</v>
      </c>
      <c r="N282" s="1">
        <f t="shared" si="38"/>
        <v>479.47166697862042</v>
      </c>
    </row>
    <row r="283" spans="2:14" x14ac:dyDescent="0.25">
      <c r="B283">
        <f t="shared" si="39"/>
        <v>282</v>
      </c>
      <c r="C283" s="2">
        <v>0.29870000000000002</v>
      </c>
      <c r="D283" s="2">
        <f>AVERAGE($C$2:C283)</f>
        <v>0.19527092198581472</v>
      </c>
      <c r="E283" s="2">
        <v>0.16427030000000001</v>
      </c>
      <c r="G283" s="1">
        <f t="shared" si="32"/>
        <v>8.7421753999997485</v>
      </c>
      <c r="H283" s="20">
        <f t="shared" si="33"/>
        <v>203.41202517926371</v>
      </c>
      <c r="I283" s="20">
        <f t="shared" si="34"/>
        <v>291.9206474835151</v>
      </c>
      <c r="J283" s="2">
        <f t="shared" si="35"/>
        <v>8.8959485212452361</v>
      </c>
      <c r="K283" s="4">
        <f t="shared" si="36"/>
        <v>1.7589800502686215E-2</v>
      </c>
      <c r="M283" s="1">
        <f t="shared" si="37"/>
        <v>478.63410314998623</v>
      </c>
      <c r="N283" s="1">
        <f t="shared" si="38"/>
        <v>487.05318153817666</v>
      </c>
    </row>
    <row r="284" spans="2:14" x14ac:dyDescent="0.25">
      <c r="B284">
        <f t="shared" si="39"/>
        <v>283</v>
      </c>
      <c r="C284" s="2">
        <v>0.29870000000000002</v>
      </c>
      <c r="D284" s="2">
        <f>AVERAGE($C$2:C284)</f>
        <v>0.19563639575971642</v>
      </c>
      <c r="E284" s="2">
        <v>0.16427030000000001</v>
      </c>
      <c r="G284" s="1">
        <f t="shared" si="32"/>
        <v>8.876605099999745</v>
      </c>
      <c r="H284" s="20">
        <f t="shared" si="33"/>
        <v>204.20969945524774</v>
      </c>
      <c r="I284" s="20">
        <f t="shared" si="34"/>
        <v>293.06540571951905</v>
      </c>
      <c r="J284" s="2">
        <f t="shared" si="35"/>
        <v>9.0344613398291607</v>
      </c>
      <c r="K284" s="4">
        <f t="shared" si="36"/>
        <v>1.7783402331305709E-2</v>
      </c>
      <c r="M284" s="1">
        <f t="shared" si="37"/>
        <v>485.99412922498601</v>
      </c>
      <c r="N284" s="1">
        <f t="shared" si="38"/>
        <v>494.63675835564658</v>
      </c>
    </row>
    <row r="285" spans="2:14" x14ac:dyDescent="0.25">
      <c r="B285">
        <f t="shared" si="39"/>
        <v>284</v>
      </c>
      <c r="C285" s="2">
        <v>0.29870000000000002</v>
      </c>
      <c r="D285" s="2">
        <f>AVERAGE($C$2:C285)</f>
        <v>0.195999295774647</v>
      </c>
      <c r="E285" s="2">
        <v>0.16427030000000001</v>
      </c>
      <c r="G285" s="1">
        <f t="shared" si="32"/>
        <v>9.0110347999997469</v>
      </c>
      <c r="H285" s="20">
        <f t="shared" si="33"/>
        <v>205.0072605057162</v>
      </c>
      <c r="I285" s="20">
        <f t="shared" si="34"/>
        <v>294.21000146333114</v>
      </c>
      <c r="J285" s="2">
        <f t="shared" si="35"/>
        <v>9.1730113466443317</v>
      </c>
      <c r="K285" s="4">
        <f t="shared" si="36"/>
        <v>1.7975354688963163E-2</v>
      </c>
      <c r="M285" s="1">
        <f t="shared" si="37"/>
        <v>493.35415529998613</v>
      </c>
      <c r="N285" s="1">
        <f t="shared" si="38"/>
        <v>502.22237122877721</v>
      </c>
    </row>
    <row r="286" spans="2:14" x14ac:dyDescent="0.25">
      <c r="B286">
        <f t="shared" si="39"/>
        <v>285</v>
      </c>
      <c r="C286" s="2">
        <v>0.29870000000000002</v>
      </c>
      <c r="D286" s="2">
        <f>AVERAGE($C$2:C286)</f>
        <v>0.19635964912280612</v>
      </c>
      <c r="E286" s="2">
        <v>0.16427030000000001</v>
      </c>
      <c r="G286" s="1">
        <f t="shared" si="32"/>
        <v>9.1454644999997434</v>
      </c>
      <c r="H286" s="20">
        <f t="shared" si="33"/>
        <v>205.80470989563608</v>
      </c>
      <c r="I286" s="20">
        <f t="shared" si="34"/>
        <v>295.35443696086674</v>
      </c>
      <c r="J286" s="2">
        <f t="shared" si="35"/>
        <v>9.311598071303413</v>
      </c>
      <c r="K286" s="4">
        <f t="shared" si="36"/>
        <v>1.8165678878713454E-2</v>
      </c>
      <c r="M286" s="1">
        <f t="shared" si="37"/>
        <v>500.71418137498591</v>
      </c>
      <c r="N286" s="1">
        <f t="shared" si="38"/>
        <v>509.80999440386188</v>
      </c>
    </row>
    <row r="287" spans="2:14" x14ac:dyDescent="0.25">
      <c r="B287">
        <f t="shared" si="39"/>
        <v>286</v>
      </c>
      <c r="C287" s="2">
        <v>0.29870000000000002</v>
      </c>
      <c r="D287" s="2">
        <f>AVERAGE($C$2:C287)</f>
        <v>0.19671748251748161</v>
      </c>
      <c r="E287" s="2">
        <v>0.16427030000000001</v>
      </c>
      <c r="G287" s="1">
        <f t="shared" si="32"/>
        <v>9.2798941999997382</v>
      </c>
      <c r="H287" s="20">
        <f t="shared" si="33"/>
        <v>206.6020491609971</v>
      </c>
      <c r="I287" s="20">
        <f t="shared" si="34"/>
        <v>296.49871441645513</v>
      </c>
      <c r="J287" s="2">
        <f t="shared" si="35"/>
        <v>9.450221051434557</v>
      </c>
      <c r="K287" s="4">
        <f t="shared" si="36"/>
        <v>1.8354395832963721E-2</v>
      </c>
      <c r="M287" s="1">
        <f t="shared" si="37"/>
        <v>508.07420744998569</v>
      </c>
      <c r="N287" s="1">
        <f t="shared" si="38"/>
        <v>517.39960256604195</v>
      </c>
    </row>
    <row r="288" spans="2:14" x14ac:dyDescent="0.25">
      <c r="B288">
        <f t="shared" si="39"/>
        <v>287</v>
      </c>
      <c r="C288" s="2">
        <v>0.29870000000000002</v>
      </c>
      <c r="D288" s="2">
        <f>AVERAGE($C$2:C288)</f>
        <v>0.19707282229965065</v>
      </c>
      <c r="E288" s="2">
        <v>0.16427030000000001</v>
      </c>
      <c r="G288" s="1">
        <f t="shared" si="32"/>
        <v>9.414323899999733</v>
      </c>
      <c r="H288" s="20">
        <f t="shared" si="33"/>
        <v>207.39927980948551</v>
      </c>
      <c r="I288" s="20">
        <f t="shared" si="34"/>
        <v>297.64283599380701</v>
      </c>
      <c r="J288" s="2">
        <f t="shared" si="35"/>
        <v>9.5888798325089226</v>
      </c>
      <c r="K288" s="4">
        <f t="shared" si="36"/>
        <v>1.8541526121615082E-2</v>
      </c>
      <c r="M288" s="1">
        <f t="shared" si="37"/>
        <v>515.43423352498542</v>
      </c>
      <c r="N288" s="1">
        <f t="shared" si="38"/>
        <v>524.99117082986356</v>
      </c>
    </row>
    <row r="289" spans="1:14" x14ac:dyDescent="0.25">
      <c r="B289">
        <f t="shared" si="39"/>
        <v>288</v>
      </c>
      <c r="C289" s="2">
        <v>0.29870000000000002</v>
      </c>
      <c r="D289" s="2">
        <f>AVERAGE($C$2:C289)</f>
        <v>0.19742569444444352</v>
      </c>
      <c r="E289" s="2">
        <v>0.16427030000000001</v>
      </c>
      <c r="G289" s="1">
        <f t="shared" si="32"/>
        <v>9.5487535999997313</v>
      </c>
      <c r="H289" s="20">
        <f t="shared" si="33"/>
        <v>208.19640332113829</v>
      </c>
      <c r="I289" s="20">
        <f t="shared" si="34"/>
        <v>298.7868038169529</v>
      </c>
      <c r="J289" s="2">
        <f t="shared" si="35"/>
        <v>9.7275739676726829</v>
      </c>
      <c r="K289" s="4">
        <f t="shared" si="36"/>
        <v>1.8727089959987619E-2</v>
      </c>
      <c r="M289" s="1">
        <f t="shared" si="37"/>
        <v>522.79425959998525</v>
      </c>
      <c r="N289" s="1">
        <f t="shared" si="38"/>
        <v>532.58467473007931</v>
      </c>
    </row>
    <row r="290" spans="1:14" x14ac:dyDescent="0.25">
      <c r="B290">
        <f t="shared" si="39"/>
        <v>289</v>
      </c>
      <c r="C290" s="2">
        <v>0.29870000000000002</v>
      </c>
      <c r="D290" s="2">
        <f>AVERAGE($C$2:C290)</f>
        <v>0.19777612456747312</v>
      </c>
      <c r="E290" s="2">
        <v>0.16427030000000001</v>
      </c>
      <c r="G290" s="1">
        <f t="shared" si="32"/>
        <v>9.6831832999997296</v>
      </c>
      <c r="H290" s="20">
        <f t="shared" si="33"/>
        <v>208.99342114897979</v>
      </c>
      <c r="I290" s="20">
        <f t="shared" si="34"/>
        <v>299.93061997115689</v>
      </c>
      <c r="J290" s="2">
        <f t="shared" si="35"/>
        <v>9.8663030175833786</v>
      </c>
      <c r="K290" s="4">
        <f t="shared" si="36"/>
        <v>1.8911107216534218E-2</v>
      </c>
      <c r="M290" s="1">
        <f t="shared" si="37"/>
        <v>530.1542856749852</v>
      </c>
      <c r="N290" s="1">
        <f t="shared" si="38"/>
        <v>540.18009021268995</v>
      </c>
    </row>
    <row r="291" spans="1:14" x14ac:dyDescent="0.25">
      <c r="B291">
        <f t="shared" si="39"/>
        <v>290</v>
      </c>
      <c r="C291" s="2">
        <v>0.29870000000000002</v>
      </c>
      <c r="D291" s="2">
        <f>AVERAGE($C$2:C291)</f>
        <v>0.19812413793103353</v>
      </c>
      <c r="E291" s="2">
        <v>0.16427030000000001</v>
      </c>
      <c r="G291" s="1">
        <f t="shared" si="32"/>
        <v>9.8176129999997226</v>
      </c>
      <c r="H291" s="20">
        <f t="shared" si="33"/>
        <v>209.79033471964038</v>
      </c>
      <c r="I291" s="20">
        <f t="shared" si="34"/>
        <v>301.07428650380473</v>
      </c>
      <c r="J291" s="2">
        <f t="shared" si="35"/>
        <v>10.005066550250541</v>
      </c>
      <c r="K291" s="4">
        <f t="shared" si="36"/>
        <v>1.9093597420352992E-2</v>
      </c>
      <c r="M291" s="1">
        <f t="shared" si="37"/>
        <v>537.51431174998481</v>
      </c>
      <c r="N291" s="1">
        <f t="shared" si="38"/>
        <v>547.77739362621719</v>
      </c>
    </row>
    <row r="292" spans="1:14" x14ac:dyDescent="0.25">
      <c r="B292">
        <f t="shared" si="39"/>
        <v>291</v>
      </c>
      <c r="C292" s="2">
        <v>0.29870000000000002</v>
      </c>
      <c r="D292" s="2">
        <f>AVERAGE($C$2:C292)</f>
        <v>0.19846975945017087</v>
      </c>
      <c r="E292" s="2">
        <v>0.16427030000000001</v>
      </c>
      <c r="G292" s="1">
        <f t="shared" si="32"/>
        <v>9.9520426999997209</v>
      </c>
      <c r="H292" s="20">
        <f t="shared" si="33"/>
        <v>210.58714543395789</v>
      </c>
      <c r="I292" s="20">
        <f t="shared" si="34"/>
        <v>302.21780542526659</v>
      </c>
      <c r="J292" s="2">
        <f t="shared" si="35"/>
        <v>10.143864140880375</v>
      </c>
      <c r="K292" s="4">
        <f t="shared" si="36"/>
        <v>1.9274579768499001E-2</v>
      </c>
      <c r="M292" s="1">
        <f t="shared" si="37"/>
        <v>544.87433782498465</v>
      </c>
      <c r="N292" s="1">
        <f t="shared" si="38"/>
        <v>555.37656171320054</v>
      </c>
    </row>
    <row r="293" spans="1:14" x14ac:dyDescent="0.25">
      <c r="B293">
        <f t="shared" si="39"/>
        <v>292</v>
      </c>
      <c r="C293" s="2">
        <v>0.29870000000000002</v>
      </c>
      <c r="D293" s="2">
        <f>AVERAGE($C$2:C293)</f>
        <v>0.19881301369862917</v>
      </c>
      <c r="E293" s="2">
        <v>0.16427030000000001</v>
      </c>
      <c r="G293" s="1">
        <f t="shared" si="32"/>
        <v>10.086472399999714</v>
      </c>
      <c r="H293" s="20">
        <f t="shared" si="33"/>
        <v>211.38385466756313</v>
      </c>
      <c r="I293" s="20">
        <f t="shared" si="34"/>
        <v>303.36117870973771</v>
      </c>
      <c r="J293" s="2">
        <f t="shared" si="35"/>
        <v>10.282695371724429</v>
      </c>
      <c r="K293" s="4">
        <f t="shared" si="36"/>
        <v>1.9454073133112537E-2</v>
      </c>
      <c r="M293" s="1">
        <f t="shared" si="37"/>
        <v>552.23436389998426</v>
      </c>
      <c r="N293" s="1">
        <f t="shared" si="38"/>
        <v>562.97757160191247</v>
      </c>
    </row>
    <row r="294" spans="1:14" x14ac:dyDescent="0.25">
      <c r="B294">
        <f t="shared" si="39"/>
        <v>293</v>
      </c>
      <c r="C294" s="2">
        <v>0.29870000000000002</v>
      </c>
      <c r="D294" s="2">
        <f>AVERAGE($C$2:C294)</f>
        <v>0.19915392491467479</v>
      </c>
      <c r="E294" s="2">
        <v>0.16427030000000001</v>
      </c>
      <c r="G294" s="1">
        <f t="shared" si="32"/>
        <v>10.22090209999971</v>
      </c>
      <c r="H294" s="20">
        <f t="shared" si="33"/>
        <v>212.18046377144856</v>
      </c>
      <c r="I294" s="20">
        <f t="shared" si="34"/>
        <v>304.50440829605424</v>
      </c>
      <c r="J294" s="2">
        <f t="shared" si="35"/>
        <v>10.421559831932125</v>
      </c>
      <c r="K294" s="4">
        <f t="shared" si="36"/>
        <v>1.9632096068352034E-2</v>
      </c>
      <c r="M294" s="1">
        <f t="shared" si="37"/>
        <v>559.5943899749841</v>
      </c>
      <c r="N294" s="1">
        <f t="shared" si="38"/>
        <v>570.5804007982839</v>
      </c>
    </row>
    <row r="295" spans="1:14" x14ac:dyDescent="0.25">
      <c r="B295">
        <f t="shared" si="39"/>
        <v>294</v>
      </c>
      <c r="C295" s="2">
        <v>0.29870000000000002</v>
      </c>
      <c r="D295" s="2">
        <f>AVERAGE($C$2:C295)</f>
        <v>0.19949251700680173</v>
      </c>
      <c r="E295" s="2">
        <v>0.16427030000000001</v>
      </c>
      <c r="G295" s="1">
        <f t="shared" si="32"/>
        <v>10.355331799999707</v>
      </c>
      <c r="H295" s="20">
        <f t="shared" si="33"/>
        <v>212.97697407252244</v>
      </c>
      <c r="I295" s="20">
        <f t="shared" si="34"/>
        <v>305.64749608848865</v>
      </c>
      <c r="J295" s="2">
        <f t="shared" si="35"/>
        <v>10.560457117407019</v>
      </c>
      <c r="K295" s="4">
        <f t="shared" si="36"/>
        <v>1.9808666817157761E-2</v>
      </c>
      <c r="M295" s="1">
        <f t="shared" si="37"/>
        <v>566.95441604998393</v>
      </c>
      <c r="N295" s="1">
        <f t="shared" si="38"/>
        <v>578.18502717803426</v>
      </c>
    </row>
    <row r="296" spans="1:14" x14ac:dyDescent="0.25">
      <c r="B296">
        <f t="shared" si="39"/>
        <v>295</v>
      </c>
      <c r="C296" s="2">
        <v>0.29870000000000002</v>
      </c>
      <c r="D296" s="2">
        <f>AVERAGE($C$2:C296)</f>
        <v>0.19982881355932106</v>
      </c>
      <c r="E296" s="2">
        <v>0.16427030000000001</v>
      </c>
      <c r="G296" s="1">
        <f t="shared" si="32"/>
        <v>10.489761499999709</v>
      </c>
      <c r="H296" s="20">
        <f t="shared" si="33"/>
        <v>213.77338687414729</v>
      </c>
      <c r="I296" s="20">
        <f t="shared" si="34"/>
        <v>306.79044395752248</v>
      </c>
      <c r="J296" s="2">
        <f t="shared" si="35"/>
        <v>10.699386830666699</v>
      </c>
      <c r="K296" s="4">
        <f t="shared" si="36"/>
        <v>1.9983803317834781E-2</v>
      </c>
      <c r="M296" s="1">
        <f t="shared" si="37"/>
        <v>574.314442124984</v>
      </c>
      <c r="N296" s="1">
        <f t="shared" si="38"/>
        <v>585.79142897900181</v>
      </c>
    </row>
    <row r="297" spans="1:14" x14ac:dyDescent="0.25">
      <c r="B297">
        <f t="shared" si="39"/>
        <v>296</v>
      </c>
      <c r="C297" s="2">
        <v>0.29870000000000002</v>
      </c>
      <c r="D297" s="2">
        <f>AVERAGE($C$2:C297)</f>
        <v>0.20016283783783684</v>
      </c>
      <c r="E297" s="2">
        <v>0.16427030000000001</v>
      </c>
      <c r="G297" s="1">
        <f t="shared" si="32"/>
        <v>10.624191199999702</v>
      </c>
      <c r="H297" s="20">
        <f t="shared" si="33"/>
        <v>214.56970345666394</v>
      </c>
      <c r="I297" s="20">
        <f t="shared" si="34"/>
        <v>307.93325374059822</v>
      </c>
      <c r="J297" s="2">
        <f t="shared" si="35"/>
        <v>10.838348580706167</v>
      </c>
      <c r="K297" s="4">
        <f t="shared" si="36"/>
        <v>2.0157523210470041E-2</v>
      </c>
      <c r="M297" s="1">
        <f t="shared" si="37"/>
        <v>581.67446819998372</v>
      </c>
      <c r="N297" s="1">
        <f t="shared" si="38"/>
        <v>593.3995847936626</v>
      </c>
    </row>
    <row r="298" spans="1:14" x14ac:dyDescent="0.25">
      <c r="B298">
        <f t="shared" si="39"/>
        <v>297</v>
      </c>
      <c r="C298" s="2">
        <v>0.29870000000000002</v>
      </c>
      <c r="D298" s="2">
        <f>AVERAGE($C$2:C298)</f>
        <v>0.20049461279461178</v>
      </c>
      <c r="E298" s="2">
        <v>0.16427030000000001</v>
      </c>
      <c r="G298" s="1">
        <f t="shared" si="32"/>
        <v>10.758620899999697</v>
      </c>
      <c r="H298" s="20">
        <f t="shared" si="33"/>
        <v>215.3659250779022</v>
      </c>
      <c r="I298" s="20">
        <f t="shared" si="34"/>
        <v>309.07592724285263</v>
      </c>
      <c r="J298" s="2">
        <f t="shared" si="35"/>
        <v>10.977341982864731</v>
      </c>
      <c r="K298" s="4">
        <f t="shared" si="36"/>
        <v>2.0329843843186257E-2</v>
      </c>
      <c r="M298" s="1">
        <f t="shared" si="37"/>
        <v>589.03449427498333</v>
      </c>
      <c r="N298" s="1">
        <f t="shared" si="38"/>
        <v>601.00947356184395</v>
      </c>
    </row>
    <row r="299" spans="1:14" x14ac:dyDescent="0.25">
      <c r="B299">
        <f t="shared" si="39"/>
        <v>298</v>
      </c>
      <c r="C299" s="2">
        <v>0.29870000000000002</v>
      </c>
      <c r="D299" s="2">
        <f>AVERAGE($C$2:C299)</f>
        <v>0.2008241610738245</v>
      </c>
      <c r="E299" s="2">
        <v>0.16427030000000001</v>
      </c>
      <c r="G299" s="1">
        <f t="shared" si="32"/>
        <v>10.8930505999997</v>
      </c>
      <c r="H299" s="20">
        <f t="shared" si="33"/>
        <v>216.16205297367677</v>
      </c>
      <c r="I299" s="20">
        <f t="shared" si="34"/>
        <v>310.2184662378279</v>
      </c>
      <c r="J299" s="2">
        <f t="shared" si="35"/>
        <v>11.116366658696087</v>
      </c>
      <c r="K299" s="4">
        <f t="shared" si="36"/>
        <v>2.0500782278234597E-2</v>
      </c>
      <c r="M299" s="1">
        <f t="shared" si="37"/>
        <v>596.39452034998362</v>
      </c>
      <c r="N299" s="1">
        <f t="shared" si="38"/>
        <v>608.6210745636107</v>
      </c>
    </row>
    <row r="300" spans="1:14" x14ac:dyDescent="0.25">
      <c r="B300">
        <f t="shared" si="39"/>
        <v>299</v>
      </c>
      <c r="C300" s="2">
        <v>0.29870000000000002</v>
      </c>
      <c r="D300" s="2">
        <f>AVERAGE($C$2:C300)</f>
        <v>0.20115150501672138</v>
      </c>
      <c r="E300" s="2">
        <v>0.16427030000000001</v>
      </c>
      <c r="G300" s="1">
        <f t="shared" si="32"/>
        <v>11.027480299999691</v>
      </c>
      <c r="H300" s="20">
        <f t="shared" si="33"/>
        <v>216.95808835827106</v>
      </c>
      <c r="I300" s="20">
        <f t="shared" si="34"/>
        <v>311.36087246816635</v>
      </c>
      <c r="J300" s="2">
        <f t="shared" si="35"/>
        <v>11.255422235841685</v>
      </c>
      <c r="K300" s="4">
        <f t="shared" si="36"/>
        <v>2.0670355297936815E-2</v>
      </c>
      <c r="M300" s="1">
        <f t="shared" si="37"/>
        <v>603.75454642498312</v>
      </c>
      <c r="N300" s="1">
        <f t="shared" si="38"/>
        <v>616.23436741233229</v>
      </c>
    </row>
    <row r="301" spans="1:14" x14ac:dyDescent="0.25">
      <c r="A301" s="21" t="inlineStr">
        <is>
          <t>300%</t>
        </is>
      </c>
      <c r="B301">
        <f t="shared" si="39"/>
        <v>300</v>
      </c>
      <c r="C301" s="2">
        <v>0.29870000000000002</v>
      </c>
      <c r="D301" s="2">
        <f>AVERAGE($C$2:C301)</f>
        <v>0.20147666666666564</v>
      </c>
      <c r="E301" s="2">
        <v>0.16427030000000001</v>
      </c>
      <c r="G301" s="1">
        <f t="shared" si="32"/>
        <v>11.16190999999969</v>
      </c>
      <c r="H301" s="20">
        <f t="shared" si="33"/>
        <v>217.75403242490762</v>
      </c>
      <c r="I301" s="20">
        <f t="shared" si="34"/>
        <v>312.50314764628541</v>
      </c>
      <c r="J301" s="2">
        <f t="shared" si="35"/>
        <v>11.394508347907266</v>
      </c>
      <c r="K301" s="4">
        <f t="shared" si="36"/>
        <v>2.0838579410475733E-2</v>
      </c>
      <c r="M301" s="1">
        <f t="shared" si="37"/>
        <v>611.11457249998307</v>
      </c>
      <c r="N301" s="1">
        <f t="shared" si="38"/>
        <v>623.84933204792276</v>
      </c>
    </row>
    <row r="302" spans="1:14" x14ac:dyDescent="0.25">
      <c r="B302">
        <f t="shared" si="39"/>
        <v>301</v>
      </c>
      <c r="C302" s="2">
        <v>0.33939999999999998</v>
      </c>
      <c r="D302" s="2">
        <f>AVERAGE($C$2:C302)</f>
        <v>0.20193488372092921</v>
      </c>
      <c r="E302" s="2">
        <v>0.16427030000000001</v>
      </c>
      <c r="G302" s="1">
        <f t="shared" si="32"/>
        <v>11.337039699999691</v>
      </c>
      <c r="H302" s="20">
        <f t="shared" si="33"/>
        <v>218.57916638709503</v>
      </c>
      <c r="I302" s="20">
        <f t="shared" si="34"/>
        <v>313.68731382471128</v>
      </c>
      <c r="J302" s="2">
        <f t="shared" si="35"/>
        <v>11.575970896871961</v>
      </c>
      <c r="K302" s="4">
        <f t="shared" si="36"/>
        <v>2.1075272134071898E-2</v>
      </c>
      <c r="M302" s="1">
        <f t="shared" si="37"/>
        <v>620.70292357498306</v>
      </c>
      <c r="N302" s="1">
        <f t="shared" si="38"/>
        <v>633.78440660373997</v>
      </c>
    </row>
    <row r="303" spans="1:14" x14ac:dyDescent="0.25">
      <c r="B303">
        <f t="shared" si="39"/>
        <v>302</v>
      </c>
      <c r="C303" s="2">
        <v>0.33939999999999998</v>
      </c>
      <c r="D303" s="2">
        <f>AVERAGE($C$2:C303)</f>
        <v>0.20239006622516453</v>
      </c>
      <c r="E303" s="2">
        <v>0.16427030000000001</v>
      </c>
      <c r="G303" s="1">
        <f t="shared" si="32"/>
        <v>11.512169399999687</v>
      </c>
      <c r="H303" s="20">
        <f t="shared" si="33"/>
        <v>219.40412146684272</v>
      </c>
      <c r="I303" s="20">
        <f t="shared" si="34"/>
        <v>314.87122328538612</v>
      </c>
      <c r="J303" s="2">
        <f t="shared" si="35"/>
        <v>11.757493411335092</v>
      </c>
      <c r="K303" s="4">
        <f t="shared" si="36"/>
        <v>2.130997232679821E-2</v>
      </c>
      <c r="M303" s="1">
        <f t="shared" si="37"/>
        <v>630.29127464998282</v>
      </c>
      <c r="N303" s="1">
        <f t="shared" si="38"/>
        <v>643.72276427059637</v>
      </c>
    </row>
    <row r="304" spans="1:14" x14ac:dyDescent="0.25">
      <c r="B304">
        <f t="shared" si="39"/>
        <v>303</v>
      </c>
      <c r="C304" s="2">
        <v>0.33939999999999998</v>
      </c>
      <c r="D304" s="2">
        <f>AVERAGE($C$2:C304)</f>
        <v>0.2028422442244214</v>
      </c>
      <c r="E304" s="2">
        <v>0.16427030000000001</v>
      </c>
      <c r="G304" s="1">
        <f t="shared" si="32"/>
        <v>11.687299099999683</v>
      </c>
      <c r="H304" s="20">
        <f t="shared" si="33"/>
        <v>220.22890015163838</v>
      </c>
      <c r="I304" s="20">
        <f t="shared" si="34"/>
        <v>316.05487959815309</v>
      </c>
      <c r="J304" s="2">
        <f t="shared" si="35"/>
        <v>11.939075143857931</v>
      </c>
      <c r="K304" s="4">
        <f t="shared" si="36"/>
        <v>2.1542705607513257E-2</v>
      </c>
      <c r="M304" s="1">
        <f t="shared" si="37"/>
        <v>639.87962572498259</v>
      </c>
      <c r="N304" s="1">
        <f t="shared" si="38"/>
        <v>653.66436412622159</v>
      </c>
    </row>
    <row r="305" spans="2:14" x14ac:dyDescent="0.25">
      <c r="B305">
        <f t="shared" si="39"/>
        <v>304</v>
      </c>
      <c r="C305" s="2">
        <v>0.33939999999999998</v>
      </c>
      <c r="D305" s="2">
        <f>AVERAGE($C$2:C305)</f>
        <v>0.20329144736842</v>
      </c>
      <c r="E305" s="2">
        <v>0.16427030000000001</v>
      </c>
      <c r="G305" s="1">
        <f t="shared" si="32"/>
        <v>11.862428799999678</v>
      </c>
      <c r="H305" s="20">
        <f t="shared" si="33"/>
        <v>221.05350488243553</v>
      </c>
      <c r="I305" s="20">
        <f t="shared" si="34"/>
        <v>317.2382862660732</v>
      </c>
      <c r="J305" s="2">
        <f t="shared" si="35"/>
        <v>12.120715359646564</v>
      </c>
      <c r="K305" s="4">
        <f t="shared" si="36"/>
        <v>2.1773497148146692E-2</v>
      </c>
      <c r="M305" s="1">
        <f t="shared" si="37"/>
        <v>649.46797679998235</v>
      </c>
      <c r="N305" s="1">
        <f t="shared" si="38"/>
        <v>663.6091659406494</v>
      </c>
    </row>
    <row r="306" spans="2:14" x14ac:dyDescent="0.25">
      <c r="B306">
        <f t="shared" si="39"/>
        <v>305</v>
      </c>
      <c r="C306" s="2">
        <v>0.33939999999999998</v>
      </c>
      <c r="D306" s="2">
        <f>AVERAGE($C$2:C306)</f>
        <v>0.20373770491803175</v>
      </c>
      <c r="E306" s="2">
        <v>0.16427030000000001</v>
      </c>
      <c r="G306" s="1">
        <f t="shared" si="32"/>
        <v>12.037558499999683</v>
      </c>
      <c r="H306" s="20">
        <f t="shared" si="33"/>
        <v>221.87793805475013</v>
      </c>
      <c r="I306" s="20">
        <f t="shared" si="34"/>
        <v>318.42144672699908</v>
      </c>
      <c r="J306" s="2">
        <f t="shared" si="35"/>
        <v>12.302413336279814</v>
      </c>
      <c r="K306" s="4">
        <f t="shared" si="36"/>
        <v>2.200237168360486E-2</v>
      </c>
      <c r="M306" s="1">
        <f t="shared" si="37"/>
        <v>659.05632787498268</v>
      </c>
      <c r="N306" s="1">
        <f t="shared" si="38"/>
        <v>673.55713016131983</v>
      </c>
    </row>
    <row r="307" spans="2:14" x14ac:dyDescent="0.25">
      <c r="B307">
        <f t="shared" si="39"/>
        <v>306</v>
      </c>
      <c r="C307" s="2">
        <v>0.33939999999999998</v>
      </c>
      <c r="D307" s="2">
        <f>AVERAGE($C$2:C307)</f>
        <v>0.20418104575163293</v>
      </c>
      <c r="E307" s="2">
        <v>0.16427030000000001</v>
      </c>
      <c r="G307" s="1">
        <f t="shared" si="32"/>
        <v>12.212688199999674</v>
      </c>
      <c r="H307" s="20">
        <f t="shared" si="33"/>
        <v>222.70220201972614</v>
      </c>
      <c r="I307" s="20">
        <f t="shared" si="34"/>
        <v>319.60436435510428</v>
      </c>
      <c r="J307" s="2">
        <f t="shared" si="35"/>
        <v>12.484168363444246</v>
      </c>
      <c r="K307" s="4">
        <f t="shared" si="36"/>
        <v>2.2229353521412198E-2</v>
      </c>
      <c r="M307" s="1">
        <f t="shared" si="37"/>
        <v>668.64467894998222</v>
      </c>
      <c r="N307" s="1">
        <f t="shared" si="38"/>
        <v>683.50821789857252</v>
      </c>
    </row>
    <row r="308" spans="2:14" x14ac:dyDescent="0.25">
      <c r="B308">
        <f t="shared" si="39"/>
        <v>307</v>
      </c>
      <c r="C308" s="2">
        <v>0.33939999999999998</v>
      </c>
      <c r="D308" s="2">
        <f>AVERAGE($C$2:C308)</f>
        <v>0.20462149837133445</v>
      </c>
      <c r="E308" s="2">
        <v>0.16427030000000001</v>
      </c>
      <c r="G308" s="1">
        <f t="shared" si="32"/>
        <v>12.387817899999673</v>
      </c>
      <c r="H308" s="20">
        <f t="shared" si="33"/>
        <v>223.52629908517071</v>
      </c>
      <c r="I308" s="20">
        <f t="shared" si="34"/>
        <v>320.78704246236873</v>
      </c>
      <c r="J308" s="2">
        <f t="shared" si="35"/>
        <v>12.6659797426762</v>
      </c>
      <c r="K308" s="4">
        <f t="shared" si="36"/>
        <v>2.2454466551089292E-2</v>
      </c>
      <c r="M308" s="1">
        <f t="shared" si="37"/>
        <v>678.23303002498199</v>
      </c>
      <c r="N308" s="1">
        <f t="shared" si="38"/>
        <v>693.46239091152199</v>
      </c>
    </row>
    <row r="309" spans="2:14" x14ac:dyDescent="0.25">
      <c r="B309">
        <f t="shared" si="39"/>
        <v>308</v>
      </c>
      <c r="C309" s="2">
        <v>0.33939999999999998</v>
      </c>
      <c r="D309" s="2">
        <f>AVERAGE($C$2:C309)</f>
        <v>0.20505909090908986</v>
      </c>
      <c r="E309" s="2">
        <v>0.16427030000000001</v>
      </c>
      <c r="G309" s="1">
        <f t="shared" si="32"/>
        <v>12.562947599999674</v>
      </c>
      <c r="H309" s="20">
        <f t="shared" si="33"/>
        <v>224.35023151656</v>
      </c>
      <c r="I309" s="20">
        <f t="shared" si="34"/>
        <v>321.96948430002243</v>
      </c>
      <c r="J309" s="2">
        <f t="shared" si="35"/>
        <v>12.84784678711039</v>
      </c>
      <c r="K309" s="4">
        <f t="shared" si="36"/>
        <v>2.2677734253283344E-2</v>
      </c>
      <c r="M309" s="1">
        <f t="shared" si="37"/>
        <v>687.8213810999822</v>
      </c>
      <c r="N309" s="1">
        <f t="shared" si="38"/>
        <v>703.41961159429377</v>
      </c>
    </row>
    <row r="310" spans="2:14" x14ac:dyDescent="0.25">
      <c r="B310">
        <f t="shared" si="39"/>
        <v>309</v>
      </c>
      <c r="C310" s="2">
        <v>0.33939999999999998</v>
      </c>
      <c r="D310" s="2">
        <f>AVERAGE($C$2:C310)</f>
        <v>0.20549385113268503</v>
      </c>
      <c r="E310" s="2">
        <v>0.16427030000000001</v>
      </c>
      <c r="G310" s="1">
        <f t="shared" si="32"/>
        <v>12.738077299999674</v>
      </c>
      <c r="H310" s="20">
        <f t="shared" si="33"/>
        <v>225.17400153801725</v>
      </c>
      <c r="I310" s="20">
        <f t="shared" si="34"/>
        <v>323.15169305994891</v>
      </c>
      <c r="J310" s="2">
        <f t="shared" si="35"/>
        <v>13.029768821235107</v>
      </c>
      <c r="K310" s="4">
        <f t="shared" si="36"/>
        <v>2.2899179708655071E-2</v>
      </c>
      <c r="M310" s="1">
        <f t="shared" si="37"/>
        <v>697.4097321749822</v>
      </c>
      <c r="N310" s="1">
        <f t="shared" si="38"/>
        <v>713.37984296262221</v>
      </c>
    </row>
    <row r="311" spans="2:14" x14ac:dyDescent="0.25">
      <c r="B311">
        <f t="shared" si="39"/>
        <v>310</v>
      </c>
      <c r="C311" s="2">
        <v>0.33939999999999998</v>
      </c>
      <c r="D311" s="2">
        <f>AVERAGE($C$2:C311)</f>
        <v>0.20592580645161185</v>
      </c>
      <c r="E311" s="2">
        <v>0.16427030000000001</v>
      </c>
      <c r="G311" s="1">
        <f t="shared" si="32"/>
        <v>12.913206999999671</v>
      </c>
      <c r="H311" s="20">
        <f t="shared" si="33"/>
        <v>225.99761133326331</v>
      </c>
      <c r="I311" s="20">
        <f t="shared" si="34"/>
        <v>324.33367187604944</v>
      </c>
      <c r="J311" s="2">
        <f t="shared" si="35"/>
        <v>13.211745180653704</v>
      </c>
      <c r="K311" s="4">
        <f t="shared" si="36"/>
        <v>2.3118825606531335E-2</v>
      </c>
      <c r="M311" s="1">
        <f t="shared" si="37"/>
        <v>706.99808324998196</v>
      </c>
      <c r="N311" s="1">
        <f t="shared" si="38"/>
        <v>723.34304864079024</v>
      </c>
    </row>
    <row r="312" spans="2:14" x14ac:dyDescent="0.25">
      <c r="B312">
        <f t="shared" si="39"/>
        <v>311</v>
      </c>
      <c r="C312" s="2">
        <v>0.33939999999999998</v>
      </c>
      <c r="D312" s="2">
        <f>AVERAGE($C$2:C312)</f>
        <v>0.20635498392282853</v>
      </c>
      <c r="E312" s="2">
        <v>0.16427030000000001</v>
      </c>
      <c r="G312" s="1">
        <f t="shared" si="32"/>
        <v>13.088336699999669</v>
      </c>
      <c r="H312" s="20">
        <f t="shared" si="33"/>
        <v>226.82106304654062</v>
      </c>
      <c r="I312" s="20">
        <f t="shared" si="34"/>
        <v>325.51542382556903</v>
      </c>
      <c r="J312" s="2">
        <f t="shared" si="35"/>
        <v>13.393775211852155</v>
      </c>
      <c r="K312" s="4">
        <f t="shared" si="36"/>
        <v>2.3336694253326629E-2</v>
      </c>
      <c r="M312" s="1">
        <f t="shared" si="37"/>
        <v>716.58643432498195</v>
      </c>
      <c r="N312" s="1">
        <f t="shared" si="38"/>
        <v>733.30919284890547</v>
      </c>
    </row>
    <row r="313" spans="2:14" x14ac:dyDescent="0.25">
      <c r="B313">
        <f t="shared" si="39"/>
        <v>312</v>
      </c>
      <c r="C313" s="2">
        <v>0.33939999999999998</v>
      </c>
      <c r="D313" s="2">
        <f>AVERAGE($C$2:C313)</f>
        <v>0.2067814102564092</v>
      </c>
      <c r="E313" s="2">
        <v>0.16427030000000001</v>
      </c>
      <c r="G313" s="1">
        <f t="shared" si="32"/>
        <v>13.263466399999668</v>
      </c>
      <c r="H313" s="20">
        <f t="shared" si="33"/>
        <v>227.64435878351219</v>
      </c>
      <c r="I313" s="20">
        <f t="shared" si="34"/>
        <v>326.6969519303866</v>
      </c>
      <c r="J313" s="2">
        <f t="shared" si="35"/>
        <v>13.575858271972573</v>
      </c>
      <c r="K313" s="4">
        <f t="shared" si="36"/>
        <v>2.3552807580747626E-2</v>
      </c>
      <c r="M313" s="1">
        <f t="shared" si="37"/>
        <v>726.17478539998183</v>
      </c>
      <c r="N313" s="1">
        <f t="shared" si="38"/>
        <v>743.27824039049835</v>
      </c>
    </row>
    <row r="314" spans="2:14" x14ac:dyDescent="0.25">
      <c r="B314">
        <f t="shared" si="39"/>
        <v>313</v>
      </c>
      <c r="C314" s="2">
        <v>0.33939999999999998</v>
      </c>
      <c r="D314" s="2">
        <f>AVERAGE($C$2:C314)</f>
        <v>0.2072051118210852</v>
      </c>
      <c r="E314" s="2">
        <v>0.16427030000000001</v>
      </c>
      <c r="G314" s="1">
        <f t="shared" si="32"/>
        <v>13.438596099999664</v>
      </c>
      <c r="H314" s="20">
        <f t="shared" si="33"/>
        <v>228.46750061213535</v>
      </c>
      <c r="I314" s="20">
        <f t="shared" si="34"/>
        <v>327.87825915826886</v>
      </c>
      <c r="J314" s="2">
        <f t="shared" si="35"/>
        <v>13.757993728592469</v>
      </c>
      <c r="K314" s="4">
        <f t="shared" si="36"/>
        <v>2.376718715378412E-2</v>
      </c>
      <c r="M314" s="1">
        <f t="shared" si="37"/>
        <v>735.76313647498159</v>
      </c>
      <c r="N314" s="1">
        <f t="shared" si="38"/>
        <v>753.25015664043758</v>
      </c>
    </row>
    <row r="315" spans="2:14" x14ac:dyDescent="0.25">
      <c r="B315">
        <f t="shared" si="39"/>
        <v>314</v>
      </c>
      <c r="C315" s="2">
        <v>0.33939999999999998</v>
      </c>
      <c r="D315" s="2">
        <f>AVERAGE($C$2:C315)</f>
        <v>0.20762611464968048</v>
      </c>
      <c r="E315" s="2">
        <v>0.16427030000000001</v>
      </c>
      <c r="G315" s="1">
        <f t="shared" si="32"/>
        <v>13.613725799999667</v>
      </c>
      <c r="H315" s="20">
        <f t="shared" si="33"/>
        <v>229.29049056351164</v>
      </c>
      <c r="I315" s="20">
        <f t="shared" si="34"/>
        <v>329.0593484240901</v>
      </c>
      <c r="J315" s="2">
        <f t="shared" si="35"/>
        <v>13.940180959509572</v>
      </c>
      <c r="K315" s="4">
        <f t="shared" si="36"/>
        <v>2.397985417848747E-2</v>
      </c>
      <c r="M315" s="1">
        <f t="shared" si="37"/>
        <v>745.35148754998181</v>
      </c>
      <c r="N315" s="1">
        <f t="shared" si="38"/>
        <v>763.22490753314889</v>
      </c>
    </row>
    <row r="316" spans="2:14" x14ac:dyDescent="0.25">
      <c r="B316">
        <f t="shared" si="39"/>
        <v>315</v>
      </c>
      <c r="C316" s="2">
        <v>0.33939999999999998</v>
      </c>
      <c r="D316" s="2">
        <f>AVERAGE($C$2:C316)</f>
        <v>0.20804444444444339</v>
      </c>
      <c r="E316" s="2">
        <v>0.16427030000000001</v>
      </c>
      <c r="G316" s="1">
        <f t="shared" si="32"/>
        <v>13.788855499999666</v>
      </c>
      <c r="H316" s="20">
        <f t="shared" si="33"/>
        <v>230.11333063271408</v>
      </c>
      <c r="I316" s="20">
        <f t="shared" si="34"/>
        <v>330.2402225910194</v>
      </c>
      <c r="J316" s="2">
        <f t="shared" si="35"/>
        <v>14.122419352532042</v>
      </c>
      <c r="K316" s="4">
        <f t="shared" si="36"/>
        <v>2.4190829509554534E-2</v>
      </c>
      <c r="M316" s="1">
        <f t="shared" si="37"/>
        <v>754.9398386249818</v>
      </c>
      <c r="N316" s="1">
        <f t="shared" si="38"/>
        <v>773.20245955112932</v>
      </c>
    </row>
    <row r="317" spans="2:14" x14ac:dyDescent="0.25">
      <c r="B317">
        <f t="shared" si="39"/>
        <v>316</v>
      </c>
      <c r="C317" s="2">
        <v>0.33939999999999998</v>
      </c>
      <c r="D317" s="2">
        <f>AVERAGE($C$2:C317)</f>
        <v>0.20846012658227742</v>
      </c>
      <c r="E317" s="2">
        <v>0.16427030000000001</v>
      </c>
      <c r="G317" s="1">
        <f t="shared" si="32"/>
        <v>13.96398519999966</v>
      </c>
      <c r="H317" s="20">
        <f t="shared" si="33"/>
        <v>230.93602277959147</v>
      </c>
      <c r="I317" s="20">
        <f t="shared" si="34"/>
        <v>331.4208844716747</v>
      </c>
      <c r="J317" s="2">
        <f t="shared" si="35"/>
        <v>14.304708305273982</v>
      </c>
      <c r="K317" s="4">
        <f t="shared" si="36"/>
        <v>2.4400133657713319E-2</v>
      </c>
      <c r="M317" s="1">
        <f t="shared" si="37"/>
        <v>764.52818969998145</v>
      </c>
      <c r="N317" s="1">
        <f t="shared" si="38"/>
        <v>783.18277971375051</v>
      </c>
    </row>
    <row r="318" spans="2:14" x14ac:dyDescent="0.25">
      <c r="B318">
        <f t="shared" si="39"/>
        <v>317</v>
      </c>
      <c r="C318" s="2">
        <v>0.33939999999999998</v>
      </c>
      <c r="D318" s="2">
        <f>AVERAGE($C$2:C318)</f>
        <v>0.20887318611987274</v>
      </c>
      <c r="E318" s="2">
        <v>0.16427030000000001</v>
      </c>
      <c r="G318" s="1">
        <f t="shared" si="32"/>
        <v>14.139114899999656</v>
      </c>
      <c r="H318" s="20">
        <f t="shared" si="33"/>
        <v>231.75856892955119</v>
      </c>
      <c r="I318" s="20">
        <f t="shared" si="34"/>
        <v>332.60133682924646</v>
      </c>
      <c r="J318" s="2">
        <f t="shared" si="35"/>
        <v>14.487047224955985</v>
      </c>
      <c r="K318" s="4">
        <f t="shared" si="36"/>
        <v>2.4607786796918774E-2</v>
      </c>
      <c r="M318" s="1">
        <f t="shared" si="37"/>
        <v>774.11654077498122</v>
      </c>
      <c r="N318" s="1">
        <f t="shared" si="38"/>
        <v>793.16583556634021</v>
      </c>
    </row>
    <row r="319" spans="2:14" x14ac:dyDescent="0.25">
      <c r="B319">
        <f t="shared" si="39"/>
        <v>318</v>
      </c>
      <c r="C319" s="2">
        <v>0.33939999999999998</v>
      </c>
      <c r="D319" s="2">
        <f>AVERAGE($C$2:C319)</f>
        <v>0.20928364779874106</v>
      </c>
      <c r="E319" s="2">
        <v>0.16427030000000001</v>
      </c>
      <c r="G319" s="1">
        <f t="shared" si="32"/>
        <v>14.314244599999656</v>
      </c>
      <c r="H319" s="20">
        <f t="shared" si="33"/>
        <v>232.58097097432116</v>
      </c>
      <c r="I319" s="20">
        <f t="shared" si="34"/>
        <v>333.78158237859117</v>
      </c>
      <c r="J319" s="2">
        <f t="shared" si="35"/>
        <v>14.669435528210657</v>
      </c>
      <c r="K319" s="4">
        <f t="shared" si="36"/>
        <v>2.4813808771369628E-2</v>
      </c>
      <c r="M319" s="1">
        <f t="shared" si="37"/>
        <v>783.7048918499811</v>
      </c>
      <c r="N319" s="1">
        <f t="shared" si="38"/>
        <v>803.15159516953349</v>
      </c>
    </row>
    <row r="320" spans="2:14" x14ac:dyDescent="0.25">
      <c r="B320">
        <f t="shared" si="39"/>
        <v>319</v>
      </c>
      <c r="C320" s="2">
        <v>0.33939999999999998</v>
      </c>
      <c r="D320" s="2">
        <f>AVERAGE($C$2:C320)</f>
        <v>0.20969153605015567</v>
      </c>
      <c r="E320" s="2">
        <v>0.16427030000000001</v>
      </c>
      <c r="G320" s="1">
        <f t="shared" si="32"/>
        <v>14.489374299999655</v>
      </c>
      <c r="H320" s="20">
        <f t="shared" si="33"/>
        <v>233.4032307726911</v>
      </c>
      <c r="I320" s="20">
        <f t="shared" si="34"/>
        <v>334.96162378729491</v>
      </c>
      <c r="J320" s="2">
        <f t="shared" si="35"/>
        <v>14.851872640892907</v>
      </c>
      <c r="K320" s="4">
        <f t="shared" si="36"/>
        <v>2.5018219102343142E-2</v>
      </c>
      <c r="M320" s="1">
        <f t="shared" si="37"/>
        <v>793.2932429249812</v>
      </c>
      <c r="N320" s="1">
        <f t="shared" si="38"/>
        <v>813.14002708888665</v>
      </c>
    </row>
    <row r="321" spans="2:14" x14ac:dyDescent="0.25">
      <c r="B321">
        <f t="shared" si="39"/>
        <v>320</v>
      </c>
      <c r="C321" s="2">
        <v>0.33939999999999998</v>
      </c>
      <c r="D321" s="2">
        <f>AVERAGE($C$2:C321)</f>
        <v>0.21009687499999891</v>
      </c>
      <c r="E321" s="2">
        <v>0.16427030000000001</v>
      </c>
      <c r="G321" s="1">
        <f t="shared" si="32"/>
        <v>14.664503999999647</v>
      </c>
      <c r="H321" s="20">
        <f t="shared" si="33"/>
        <v>234.22535015123458</v>
      </c>
      <c r="I321" s="20">
        <f t="shared" si="34"/>
        <v>336.14146367670975</v>
      </c>
      <c r="J321" s="2">
        <f t="shared" si="35"/>
        <v>15.034357997894894</v>
      </c>
      <c r="K321" s="4">
        <f t="shared" si="36"/>
        <v>2.5221036994858892E-2</v>
      </c>
      <c r="M321" s="1">
        <f t="shared" si="37"/>
        <v>802.88159399998085</v>
      </c>
      <c r="N321" s="1">
        <f t="shared" si="38"/>
        <v>823.13110038474554</v>
      </c>
    </row>
    <row r="322" spans="2:14" x14ac:dyDescent="0.25">
      <c r="B322">
        <f t="shared" si="39"/>
        <v>321</v>
      </c>
      <c r="C322" s="2">
        <v>0.33939999999999998</v>
      </c>
      <c r="D322" s="2">
        <f>AVERAGE($C$2:C322)</f>
        <v>0.21049968847351916</v>
      </c>
      <c r="E322" s="2">
        <v>0.16427030000000001</v>
      </c>
      <c r="G322" s="1">
        <f t="shared" si="32"/>
        <v>14.839633699999647</v>
      </c>
      <c r="H322" s="20">
        <f t="shared" si="33"/>
        <v>235.04733090501156</v>
      </c>
      <c r="I322" s="20">
        <f t="shared" si="34"/>
        <v>337.32110462296208</v>
      </c>
      <c r="J322" s="2">
        <f t="shared" si="35"/>
        <v>15.21689104296558</v>
      </c>
      <c r="K322" s="4">
        <f t="shared" si="36"/>
        <v>2.5422281344177788E-2</v>
      </c>
      <c r="M322" s="1">
        <f t="shared" si="37"/>
        <v>812.46994507498061</v>
      </c>
      <c r="N322" s="1">
        <f t="shared" si="38"/>
        <v>833.12478460236537</v>
      </c>
    </row>
    <row r="323" spans="2:14" x14ac:dyDescent="0.25">
      <c r="B323">
        <f t="shared" si="39"/>
        <v>322</v>
      </c>
      <c r="C323" s="2">
        <v>0.33939999999999998</v>
      </c>
      <c r="D323" s="2">
        <f>AVERAGE($C$2:C323)</f>
        <v>0.21089999999999892</v>
      </c>
      <c r="E323" s="2">
        <v>0.16427030000000001</v>
      </c>
      <c r="G323" s="1">
        <f t="shared" ref="G323:G386" si="40">(D323-E323)*B323</f>
        <v>15.01476339999965</v>
      </c>
      <c r="H323" s="20">
        <f t="shared" ref="H323:H386" si="41">B323/(D323^$O$2)</f>
        <v>235.86917479825254</v>
      </c>
      <c r="I323" s="20">
        <f t="shared" ref="I323:I386" si="42">H323*E323^$O$2</f>
        <v>338.50054915793413</v>
      </c>
      <c r="J323" s="2">
        <f t="shared" ref="J323:J386" si="43">(D323-E323)*(B323+I323)/2</f>
        <v>15.3994712285345</v>
      </c>
      <c r="K323" s="4">
        <f t="shared" ref="K323:K386" si="44">J323/G323-1</f>
        <v>2.5621970742133682E-2</v>
      </c>
      <c r="M323" s="1">
        <f t="shared" ref="M323:M386" si="45">G323*365*15/100</f>
        <v>822.05829614998083</v>
      </c>
      <c r="N323" s="1">
        <f t="shared" ref="N323:N386" si="46">J323*365*15/100</f>
        <v>843.12104976226385</v>
      </c>
    </row>
    <row r="324" spans="2:14" x14ac:dyDescent="0.25">
      <c r="B324">
        <f t="shared" ref="B324:B387" si="47">B323+1</f>
        <v>323</v>
      </c>
      <c r="C324" s="2">
        <v>0.33939999999999998</v>
      </c>
      <c r="D324" s="2">
        <f>AVERAGE($C$2:C324)</f>
        <v>0.21129783281733636</v>
      </c>
      <c r="E324" s="2">
        <v>0.16427030000000001</v>
      </c>
      <c r="G324" s="1">
        <f t="shared" si="40"/>
        <v>15.18989309999964</v>
      </c>
      <c r="H324" s="20">
        <f t="shared" si="41"/>
        <v>236.69088356502488</v>
      </c>
      <c r="I324" s="20">
        <f t="shared" si="42"/>
        <v>339.67979977022048</v>
      </c>
      <c r="J324" s="2">
        <f t="shared" si="43"/>
        <v>15.582098015539962</v>
      </c>
      <c r="K324" s="4">
        <f t="shared" si="44"/>
        <v>2.5820123483313528E-2</v>
      </c>
      <c r="M324" s="1">
        <f t="shared" si="45"/>
        <v>831.64664722498026</v>
      </c>
      <c r="N324" s="1">
        <f t="shared" si="46"/>
        <v>853.11986635081291</v>
      </c>
    </row>
    <row r="325" spans="2:14" x14ac:dyDescent="0.25">
      <c r="B325">
        <f t="shared" si="47"/>
        <v>324</v>
      </c>
      <c r="C325" s="2">
        <v>0.33939999999999998</v>
      </c>
      <c r="D325" s="2">
        <f>AVERAGE($C$2:C325)</f>
        <v>0.21169320987654211</v>
      </c>
      <c r="E325" s="2">
        <v>0.16427030000000001</v>
      </c>
      <c r="G325" s="1">
        <f t="shared" si="40"/>
        <v>15.365022799999641</v>
      </c>
      <c r="H325" s="20">
        <f t="shared" si="41"/>
        <v>237.5124589098817</v>
      </c>
      <c r="I325" s="20">
        <f t="shared" si="42"/>
        <v>340.85885890605937</v>
      </c>
      <c r="J325" s="2">
        <f t="shared" si="43"/>
        <v>15.764770873261337</v>
      </c>
      <c r="K325" s="4">
        <f t="shared" si="44"/>
        <v>2.6016757571079241E-2</v>
      </c>
      <c r="M325" s="1">
        <f t="shared" si="45"/>
        <v>841.23499829998036</v>
      </c>
      <c r="N325" s="1">
        <f t="shared" si="46"/>
        <v>863.12120531105825</v>
      </c>
    </row>
    <row r="326" spans="2:14" x14ac:dyDescent="0.25">
      <c r="B326">
        <f t="shared" si="47"/>
        <v>325</v>
      </c>
      <c r="C326" s="2">
        <v>0.33939999999999998</v>
      </c>
      <c r="D326" s="2">
        <f>AVERAGE($C$2:C326)</f>
        <v>0.21208615384615276</v>
      </c>
      <c r="E326" s="2">
        <v>0.16427030000000001</v>
      </c>
      <c r="G326" s="1">
        <f t="shared" si="40"/>
        <v>15.540152499999644</v>
      </c>
      <c r="H326" s="20">
        <f t="shared" si="41"/>
        <v>238.33390250849399</v>
      </c>
      <c r="I326" s="20">
        <f t="shared" si="42"/>
        <v>342.03772897023953</v>
      </c>
      <c r="J326" s="2">
        <f t="shared" si="43"/>
        <v>15.947489279155311</v>
      </c>
      <c r="K326" s="4">
        <f t="shared" si="44"/>
        <v>2.621189072344543E-2</v>
      </c>
      <c r="M326" s="1">
        <f t="shared" si="45"/>
        <v>850.82334937498058</v>
      </c>
      <c r="N326" s="1">
        <f t="shared" si="46"/>
        <v>873.12503803375319</v>
      </c>
    </row>
    <row r="327" spans="2:14" x14ac:dyDescent="0.25">
      <c r="B327">
        <f t="shared" si="47"/>
        <v>326</v>
      </c>
      <c r="C327" s="2">
        <v>0.33939999999999998</v>
      </c>
      <c r="D327" s="2">
        <f>AVERAGE($C$2:C327)</f>
        <v>0.21247668711656331</v>
      </c>
      <c r="E327" s="2">
        <v>0.16427030000000001</v>
      </c>
      <c r="G327" s="1">
        <f t="shared" si="40"/>
        <v>15.715282199999637</v>
      </c>
      <c r="H327" s="20">
        <f t="shared" si="41"/>
        <v>239.15521600826605</v>
      </c>
      <c r="I327" s="20">
        <f t="shared" si="42"/>
        <v>343.21641232698363</v>
      </c>
      <c r="J327" s="2">
        <f t="shared" si="43"/>
        <v>16.130252718696109</v>
      </c>
      <c r="K327" s="4">
        <f t="shared" si="44"/>
        <v>2.6405540378809267E-2</v>
      </c>
      <c r="M327" s="1">
        <f t="shared" si="45"/>
        <v>860.41170044998012</v>
      </c>
      <c r="N327" s="1">
        <f t="shared" si="46"/>
        <v>883.13133634861197</v>
      </c>
    </row>
    <row r="328" spans="2:14" x14ac:dyDescent="0.25">
      <c r="B328">
        <f t="shared" si="47"/>
        <v>327</v>
      </c>
      <c r="C328" s="2">
        <v>0.33939999999999998</v>
      </c>
      <c r="D328" s="2">
        <f>AVERAGE($C$2:C328)</f>
        <v>0.21286483180428023</v>
      </c>
      <c r="E328" s="2">
        <v>0.16427030000000001</v>
      </c>
      <c r="G328" s="1">
        <f t="shared" si="40"/>
        <v>15.890411899999632</v>
      </c>
      <c r="H328" s="20">
        <f t="shared" si="41"/>
        <v>239.97640102893564</v>
      </c>
      <c r="I328" s="20">
        <f t="shared" si="42"/>
        <v>344.39491130080961</v>
      </c>
      <c r="J328" s="2">
        <f t="shared" si="43"/>
        <v>16.313060685219543</v>
      </c>
      <c r="K328" s="4">
        <f t="shared" si="44"/>
        <v>2.6597723701543563E-2</v>
      </c>
      <c r="M328" s="1">
        <f t="shared" si="45"/>
        <v>870.00005152497988</v>
      </c>
      <c r="N328" s="1">
        <f t="shared" si="46"/>
        <v>893.14007251577004</v>
      </c>
    </row>
    <row r="329" spans="2:14" x14ac:dyDescent="0.25">
      <c r="B329">
        <f t="shared" si="47"/>
        <v>328</v>
      </c>
      <c r="C329" s="2">
        <v>0.33939999999999998</v>
      </c>
      <c r="D329" s="2">
        <f>AVERAGE($C$2:C329)</f>
        <v>0.21325060975609644</v>
      </c>
      <c r="E329" s="2">
        <v>0.16427030000000001</v>
      </c>
      <c r="G329" s="1">
        <f t="shared" si="40"/>
        <v>16.06554159999963</v>
      </c>
      <c r="H329" s="20">
        <f t="shared" si="41"/>
        <v>240.79745916315832</v>
      </c>
      <c r="I329" s="20">
        <f t="shared" si="42"/>
        <v>345.57322817736923</v>
      </c>
      <c r="J329" s="2">
        <f t="shared" si="43"/>
        <v>16.495912679770683</v>
      </c>
      <c r="K329" s="4">
        <f t="shared" si="44"/>
        <v>2.6788457587453074E-2</v>
      </c>
      <c r="M329" s="1">
        <f t="shared" si="45"/>
        <v>879.58840259997976</v>
      </c>
      <c r="N329" s="1">
        <f t="shared" si="46"/>
        <v>903.15121921744492</v>
      </c>
    </row>
    <row r="330" spans="2:14" x14ac:dyDescent="0.25">
      <c r="B330">
        <f t="shared" si="47"/>
        <v>329</v>
      </c>
      <c r="C330" s="2">
        <v>0.33939999999999998</v>
      </c>
      <c r="D330" s="2">
        <f>AVERAGE($C$2:C330)</f>
        <v>0.21363404255319038</v>
      </c>
      <c r="E330" s="2">
        <v>0.16427030000000001</v>
      </c>
      <c r="G330" s="1">
        <f t="shared" si="40"/>
        <v>16.240671299999633</v>
      </c>
      <c r="H330" s="20">
        <f t="shared" si="41"/>
        <v>241.61839197707727</v>
      </c>
      <c r="I330" s="20">
        <f t="shared" si="42"/>
        <v>346.75136520426565</v>
      </c>
      <c r="J330" s="2">
        <f t="shared" si="43"/>
        <v>16.678808210955147</v>
      </c>
      <c r="K330" s="4">
        <f t="shared" si="44"/>
        <v>2.6977758669096685E-2</v>
      </c>
      <c r="M330" s="1">
        <f t="shared" si="45"/>
        <v>889.17675367497986</v>
      </c>
      <c r="N330" s="1">
        <f t="shared" si="46"/>
        <v>913.16474954979435</v>
      </c>
    </row>
    <row r="331" spans="2:14" x14ac:dyDescent="0.25">
      <c r="B331">
        <f t="shared" si="47"/>
        <v>330</v>
      </c>
      <c r="C331" s="2">
        <v>0.33939999999999998</v>
      </c>
      <c r="D331" s="2">
        <f>AVERAGE($C$2:C331)</f>
        <v>0.21401515151515041</v>
      </c>
      <c r="E331" s="2">
        <v>0.16427030000000001</v>
      </c>
      <c r="G331" s="1">
        <f t="shared" si="40"/>
        <v>16.415800999999632</v>
      </c>
      <c r="H331" s="20">
        <f t="shared" si="41"/>
        <v>242.43920101087804</v>
      </c>
      <c r="I331" s="20">
        <f t="shared" si="42"/>
        <v>347.92932459184993</v>
      </c>
      <c r="J331" s="2">
        <f t="shared" si="43"/>
        <v>16.861746794793888</v>
      </c>
      <c r="K331" s="4">
        <f t="shared" si="44"/>
        <v>2.7165643320984811E-2</v>
      </c>
      <c r="M331" s="1">
        <f t="shared" si="45"/>
        <v>898.76510474997997</v>
      </c>
      <c r="N331" s="1">
        <f t="shared" si="46"/>
        <v>923.18063701496533</v>
      </c>
    </row>
    <row r="332" spans="2:14" x14ac:dyDescent="0.25">
      <c r="B332">
        <f t="shared" si="47"/>
        <v>331</v>
      </c>
      <c r="C332" s="2">
        <v>0.33939999999999998</v>
      </c>
      <c r="D332" s="2">
        <f>AVERAGE($C$2:C332)</f>
        <v>0.21439395770392636</v>
      </c>
      <c r="E332" s="2">
        <v>0.16427030000000001</v>
      </c>
      <c r="G332" s="1">
        <f t="shared" si="40"/>
        <v>16.590930699999621</v>
      </c>
      <c r="H332" s="20">
        <f t="shared" si="41"/>
        <v>243.25988777933011</v>
      </c>
      <c r="I332" s="20">
        <f t="shared" si="42"/>
        <v>349.10710851399784</v>
      </c>
      <c r="J332" s="2">
        <f t="shared" si="43"/>
        <v>17.044727954581361</v>
      </c>
      <c r="K332" s="4">
        <f t="shared" si="44"/>
        <v>2.7352127664649339E-2</v>
      </c>
      <c r="M332" s="1">
        <f t="shared" si="45"/>
        <v>908.35345582497928</v>
      </c>
      <c r="N332" s="1">
        <f t="shared" si="46"/>
        <v>933.19885551332959</v>
      </c>
    </row>
    <row r="333" spans="2:14" x14ac:dyDescent="0.25">
      <c r="B333">
        <f t="shared" si="47"/>
        <v>332</v>
      </c>
      <c r="C333" s="2">
        <v>0.33939999999999998</v>
      </c>
      <c r="D333" s="2">
        <f>AVERAGE($C$2:C333)</f>
        <v>0.21477048192770973</v>
      </c>
      <c r="E333" s="2">
        <v>0.16427030000000001</v>
      </c>
      <c r="G333" s="1">
        <f t="shared" si="40"/>
        <v>16.766060399999628</v>
      </c>
      <c r="H333" s="20">
        <f t="shared" si="41"/>
        <v>244.08045377231423</v>
      </c>
      <c r="I333" s="20">
        <f t="shared" si="42"/>
        <v>350.28471910886691</v>
      </c>
      <c r="J333" s="2">
        <f t="shared" si="43"/>
        <v>17.227751220747052</v>
      </c>
      <c r="K333" s="4">
        <f t="shared" si="44"/>
        <v>2.753722757359478E-2</v>
      </c>
      <c r="M333" s="1">
        <f t="shared" si="45"/>
        <v>917.94180689997961</v>
      </c>
      <c r="N333" s="1">
        <f t="shared" si="46"/>
        <v>943.21937933590107</v>
      </c>
    </row>
    <row r="334" spans="2:14" x14ac:dyDescent="0.25">
      <c r="B334">
        <f t="shared" si="47"/>
        <v>333</v>
      </c>
      <c r="C334" s="2">
        <v>0.33939999999999998</v>
      </c>
      <c r="D334" s="2">
        <f>AVERAGE($C$2:C334)</f>
        <v>0.21514474474474363</v>
      </c>
      <c r="E334" s="2">
        <v>0.16427030000000001</v>
      </c>
      <c r="G334" s="1">
        <f t="shared" si="40"/>
        <v>16.941190099999623</v>
      </c>
      <c r="H334" s="20">
        <f t="shared" si="41"/>
        <v>244.90090045533657</v>
      </c>
      <c r="I334" s="20">
        <f t="shared" si="42"/>
        <v>351.46215847963424</v>
      </c>
      <c r="J334" s="2">
        <f t="shared" si="43"/>
        <v>17.41081613072005</v>
      </c>
      <c r="K334" s="4">
        <f t="shared" si="44"/>
        <v>2.7720958678129515E-2</v>
      </c>
      <c r="M334" s="1">
        <f t="shared" si="45"/>
        <v>927.53015797497937</v>
      </c>
      <c r="N334" s="1">
        <f t="shared" si="46"/>
        <v>953.24218315692281</v>
      </c>
    </row>
    <row r="335" spans="2:14" x14ac:dyDescent="0.25">
      <c r="B335">
        <f t="shared" si="47"/>
        <v>334</v>
      </c>
      <c r="C335" s="2">
        <v>0.33939999999999998</v>
      </c>
      <c r="D335" s="2">
        <f>AVERAGE($C$2:C335)</f>
        <v>0.21551676646706475</v>
      </c>
      <c r="E335" s="2">
        <v>0.16427030000000001</v>
      </c>
      <c r="G335" s="1">
        <f t="shared" si="40"/>
        <v>17.116319799999623</v>
      </c>
      <c r="H335" s="20">
        <f t="shared" si="41"/>
        <v>245.72122927003053</v>
      </c>
      <c r="I335" s="20">
        <f t="shared" si="42"/>
        <v>352.63942869521668</v>
      </c>
      <c r="J335" s="2">
        <f t="shared" si="43"/>
        <v>17.593922228796956</v>
      </c>
      <c r="K335" s="4">
        <f t="shared" si="44"/>
        <v>2.7903336370084908E-2</v>
      </c>
      <c r="M335" s="1">
        <f t="shared" si="45"/>
        <v>937.11850904997937</v>
      </c>
      <c r="N335" s="1">
        <f t="shared" si="46"/>
        <v>963.26724202663331</v>
      </c>
    </row>
    <row r="336" spans="2:14" x14ac:dyDescent="0.25">
      <c r="B336">
        <f t="shared" si="47"/>
        <v>335</v>
      </c>
      <c r="C336" s="2">
        <v>0.33939999999999998</v>
      </c>
      <c r="D336" s="2">
        <f>AVERAGE($C$2:C336)</f>
        <v>0.21588656716417798</v>
      </c>
      <c r="E336" s="2">
        <v>0.16427030000000001</v>
      </c>
      <c r="G336" s="1">
        <f t="shared" si="40"/>
        <v>17.291449499999619</v>
      </c>
      <c r="H336" s="20">
        <f t="shared" si="41"/>
        <v>246.54144163464554</v>
      </c>
      <c r="I336" s="20">
        <f t="shared" si="42"/>
        <v>353.81653179097214</v>
      </c>
      <c r="J336" s="2">
        <f t="shared" si="43"/>
        <v>17.777069066012654</v>
      </c>
      <c r="K336" s="4">
        <f t="shared" si="44"/>
        <v>2.808437580742118E-2</v>
      </c>
      <c r="M336" s="1">
        <f t="shared" si="45"/>
        <v>946.70686012497913</v>
      </c>
      <c r="N336" s="1">
        <f t="shared" si="46"/>
        <v>973.29453136419284</v>
      </c>
    </row>
    <row r="337" spans="2:14" x14ac:dyDescent="0.25">
      <c r="B337">
        <f t="shared" si="47"/>
        <v>336</v>
      </c>
      <c r="C337" s="2">
        <v>0.33939999999999998</v>
      </c>
      <c r="D337" s="2">
        <f>AVERAGE($C$2:C337)</f>
        <v>0.21625416666666553</v>
      </c>
      <c r="E337" s="2">
        <v>0.16427030000000001</v>
      </c>
      <c r="G337" s="1">
        <f t="shared" si="40"/>
        <v>17.466579199999615</v>
      </c>
      <c r="H337" s="20">
        <f t="shared" si="41"/>
        <v>247.36153894452411</v>
      </c>
      <c r="I337" s="20">
        <f t="shared" si="42"/>
        <v>354.99346976938443</v>
      </c>
      <c r="J337" s="2">
        <f t="shared" si="43"/>
        <v>17.960256200014125</v>
      </c>
      <c r="K337" s="4">
        <f t="shared" si="44"/>
        <v>2.8264091918726919E-2</v>
      </c>
      <c r="M337" s="1">
        <f t="shared" si="45"/>
        <v>956.29521119997889</v>
      </c>
      <c r="N337" s="1">
        <f t="shared" si="46"/>
        <v>983.32402695077326</v>
      </c>
    </row>
    <row r="338" spans="2:14" x14ac:dyDescent="0.25">
      <c r="B338">
        <f t="shared" si="47"/>
        <v>337</v>
      </c>
      <c r="C338" s="2">
        <v>0.33939999999999998</v>
      </c>
      <c r="D338" s="2">
        <f>AVERAGE($C$2:C338)</f>
        <v>0.21661958456973179</v>
      </c>
      <c r="E338" s="2">
        <v>0.16427030000000001</v>
      </c>
      <c r="G338" s="1">
        <f t="shared" si="40"/>
        <v>17.64170889999961</v>
      </c>
      <c r="H338" s="20">
        <f t="shared" si="41"/>
        <v>248.18152257256702</v>
      </c>
      <c r="I338" s="20">
        <f t="shared" si="42"/>
        <v>356.17024460073088</v>
      </c>
      <c r="J338" s="2">
        <f t="shared" si="43"/>
        <v>18.143483194937126</v>
      </c>
      <c r="K338" s="4">
        <f t="shared" si="44"/>
        <v>2.8442499407612676E-2</v>
      </c>
      <c r="M338" s="1">
        <f t="shared" si="45"/>
        <v>965.88356227497866</v>
      </c>
      <c r="N338" s="1">
        <f t="shared" si="46"/>
        <v>993.3557049228076</v>
      </c>
    </row>
    <row r="339" spans="2:14" x14ac:dyDescent="0.25">
      <c r="B339">
        <f t="shared" si="47"/>
        <v>338</v>
      </c>
      <c r="C339" s="2">
        <v>0.33939999999999998</v>
      </c>
      <c r="D339" s="2">
        <f>AVERAGE($C$2:C339)</f>
        <v>0.21698284023668524</v>
      </c>
      <c r="E339" s="2">
        <v>0.16427030000000001</v>
      </c>
      <c r="G339" s="1">
        <f t="shared" si="40"/>
        <v>17.816838599999606</v>
      </c>
      <c r="H339" s="20">
        <f t="shared" si="41"/>
        <v>249.00139386968723</v>
      </c>
      <c r="I339" s="20">
        <f t="shared" si="42"/>
        <v>357.34685822373353</v>
      </c>
      <c r="J339" s="2">
        <f t="shared" si="43"/>
        <v>18.326749621285607</v>
      </c>
      <c r="K339" s="4">
        <f t="shared" si="44"/>
        <v>2.8619612757002422E-2</v>
      </c>
      <c r="M339" s="1">
        <f t="shared" si="45"/>
        <v>975.47191334997842</v>
      </c>
      <c r="N339" s="1">
        <f t="shared" si="46"/>
        <v>1003.389541765387</v>
      </c>
    </row>
    <row r="340" spans="2:14" x14ac:dyDescent="0.25">
      <c r="B340">
        <f t="shared" si="47"/>
        <v>339</v>
      </c>
      <c r="C340" s="2">
        <v>0.33939999999999998</v>
      </c>
      <c r="D340" s="2">
        <f>AVERAGE($C$2:C340)</f>
        <v>0.21734395280235874</v>
      </c>
      <c r="E340" s="2">
        <v>0.16427030000000001</v>
      </c>
      <c r="G340" s="1">
        <f t="shared" si="40"/>
        <v>17.991968299999609</v>
      </c>
      <c r="H340" s="20">
        <f t="shared" si="41"/>
        <v>249.82115416525252</v>
      </c>
      <c r="I340" s="20">
        <f t="shared" si="42"/>
        <v>358.52331254619457</v>
      </c>
      <c r="J340" s="2">
        <f t="shared" si="43"/>
        <v>18.510055055813943</v>
      </c>
      <c r="K340" s="4">
        <f t="shared" si="44"/>
        <v>2.8795446233325528E-2</v>
      </c>
      <c r="M340" s="1">
        <f t="shared" si="45"/>
        <v>985.06026442497853</v>
      </c>
      <c r="N340" s="1">
        <f t="shared" si="46"/>
        <v>1013.4255143058134</v>
      </c>
    </row>
    <row r="341" spans="2:14" x14ac:dyDescent="0.25">
      <c r="B341">
        <f t="shared" si="47"/>
        <v>340</v>
      </c>
      <c r="C341" s="2">
        <v>0.33939999999999998</v>
      </c>
      <c r="D341" s="2">
        <f>AVERAGE($C$2:C341)</f>
        <v>0.21770294117646943</v>
      </c>
      <c r="E341" s="2">
        <v>0.16427030000000001</v>
      </c>
      <c r="G341" s="1">
        <f t="shared" si="40"/>
        <v>18.167097999999605</v>
      </c>
      <c r="H341" s="20">
        <f t="shared" si="41"/>
        <v>250.64080476751752</v>
      </c>
      <c r="I341" s="20">
        <f t="shared" si="42"/>
        <v>359.69960944561626</v>
      </c>
      <c r="J341" s="2">
        <f t="shared" si="43"/>
        <v>18.693399081411705</v>
      </c>
      <c r="K341" s="4">
        <f t="shared" si="44"/>
        <v>2.8970013890612156E-2</v>
      </c>
      <c r="M341" s="1">
        <f t="shared" si="45"/>
        <v>994.64861549997829</v>
      </c>
      <c r="N341" s="1">
        <f t="shared" si="46"/>
        <v>1023.4635997072909</v>
      </c>
    </row>
    <row r="342" spans="2:14" x14ac:dyDescent="0.25">
      <c r="B342">
        <f t="shared" si="47"/>
        <v>341</v>
      </c>
      <c r="C342" s="2">
        <v>0.33939999999999998</v>
      </c>
      <c r="D342" s="2">
        <f>AVERAGE($C$2:C342)</f>
        <v>0.21805982404691968</v>
      </c>
      <c r="E342" s="2">
        <v>0.16427030000000001</v>
      </c>
      <c r="G342" s="1">
        <f t="shared" si="40"/>
        <v>18.342227699999608</v>
      </c>
      <c r="H342" s="20">
        <f t="shared" si="41"/>
        <v>251.46034696404544</v>
      </c>
      <c r="I342" s="20">
        <f t="shared" si="42"/>
        <v>360.87575076980619</v>
      </c>
      <c r="J342" s="2">
        <f t="shared" si="43"/>
        <v>18.876781286991143</v>
      </c>
      <c r="K342" s="4">
        <f t="shared" si="44"/>
        <v>2.9143329574495835E-2</v>
      </c>
      <c r="M342" s="1">
        <f t="shared" si="45"/>
        <v>1004.2369665749786</v>
      </c>
      <c r="N342" s="1">
        <f t="shared" si="46"/>
        <v>1033.5037754627651</v>
      </c>
    </row>
    <row r="343" spans="2:14" x14ac:dyDescent="0.25">
      <c r="B343">
        <f t="shared" si="47"/>
        <v>342</v>
      </c>
      <c r="C343" s="2">
        <v>0.33939999999999998</v>
      </c>
      <c r="D343" s="2">
        <f>AVERAGE($C$2:C343)</f>
        <v>0.21841461988303978</v>
      </c>
      <c r="E343" s="2">
        <v>0.16427030000000001</v>
      </c>
      <c r="G343" s="1">
        <f t="shared" si="40"/>
        <v>18.517357399999604</v>
      </c>
      <c r="H343" s="20">
        <f t="shared" si="41"/>
        <v>252.27978202211918</v>
      </c>
      <c r="I343" s="20">
        <f t="shared" si="42"/>
        <v>362.05173833746727</v>
      </c>
      <c r="J343" s="2">
        <f t="shared" si="43"/>
        <v>19.060201267377021</v>
      </c>
      <c r="K343" s="4">
        <f t="shared" si="44"/>
        <v>2.9315406926121668E-2</v>
      </c>
      <c r="M343" s="1">
        <f t="shared" si="45"/>
        <v>1013.8253176499783</v>
      </c>
      <c r="N343" s="1">
        <f t="shared" si="46"/>
        <v>1043.5460193888921</v>
      </c>
    </row>
    <row r="344" spans="2:14" x14ac:dyDescent="0.25">
      <c r="B344">
        <f t="shared" si="47"/>
        <v>343</v>
      </c>
      <c r="C344" s="2">
        <v>0.33939999999999998</v>
      </c>
      <c r="D344" s="2">
        <f>AVERAGE($C$2:C344)</f>
        <v>0.21876734693877434</v>
      </c>
      <c r="E344" s="2">
        <v>0.16427030000000001</v>
      </c>
      <c r="G344" s="1">
        <f t="shared" si="40"/>
        <v>18.692487099999596</v>
      </c>
      <c r="H344" s="20">
        <f t="shared" si="41"/>
        <v>253.09911118914314</v>
      </c>
      <c r="I344" s="20">
        <f t="shared" si="42"/>
        <v>363.22757393877441</v>
      </c>
      <c r="J344" s="2">
        <f t="shared" si="43"/>
        <v>19.243658623199053</v>
      </c>
      <c r="K344" s="4">
        <f t="shared" si="44"/>
        <v>2.9486259385968383E-2</v>
      </c>
      <c r="M344" s="1">
        <f t="shared" si="45"/>
        <v>1023.4136687249779</v>
      </c>
      <c r="N344" s="1">
        <f t="shared" si="46"/>
        <v>1053.5903096201482</v>
      </c>
    </row>
    <row r="345" spans="2:14" x14ac:dyDescent="0.25">
      <c r="B345">
        <f t="shared" si="47"/>
        <v>344</v>
      </c>
      <c r="C345" s="2">
        <v>0.33939999999999998</v>
      </c>
      <c r="D345" s="2">
        <f>AVERAGE($C$2:C345)</f>
        <v>0.21911802325581278</v>
      </c>
      <c r="E345" s="2">
        <v>0.16427030000000001</v>
      </c>
      <c r="G345" s="1">
        <f t="shared" si="40"/>
        <v>18.867616799999595</v>
      </c>
      <c r="H345" s="20">
        <f t="shared" si="41"/>
        <v>253.91833569303515</v>
      </c>
      <c r="I345" s="20">
        <f t="shared" si="42"/>
        <v>364.40325933593692</v>
      </c>
      <c r="J345" s="2">
        <f t="shared" si="43"/>
        <v>19.427152960786618</v>
      </c>
      <c r="K345" s="4">
        <f t="shared" si="44"/>
        <v>2.9655900197582685E-2</v>
      </c>
      <c r="M345" s="1">
        <f t="shared" si="45"/>
        <v>1033.0020197999779</v>
      </c>
      <c r="N345" s="1">
        <f t="shared" si="46"/>
        <v>1063.6366246030673</v>
      </c>
    </row>
    <row r="346" spans="2:14" x14ac:dyDescent="0.25">
      <c r="B346">
        <f t="shared" si="47"/>
        <v>345</v>
      </c>
      <c r="C346" s="2">
        <v>0.33939999999999998</v>
      </c>
      <c r="D346" s="2">
        <f>AVERAGE($C$2:C346)</f>
        <v>0.21946666666666551</v>
      </c>
      <c r="E346" s="2">
        <v>0.16427030000000001</v>
      </c>
      <c r="G346" s="1">
        <f t="shared" si="40"/>
        <v>19.042746499999595</v>
      </c>
      <c r="H346" s="20">
        <f t="shared" si="41"/>
        <v>254.73745674260883</v>
      </c>
      <c r="I346" s="20">
        <f t="shared" si="42"/>
        <v>365.57879626374734</v>
      </c>
      <c r="J346" s="2">
        <f t="shared" si="43"/>
        <v>19.610683892065797</v>
      </c>
      <c r="K346" s="4">
        <f t="shared" si="44"/>
        <v>2.9824342411228111E-2</v>
      </c>
      <c r="M346" s="1">
        <f t="shared" si="45"/>
        <v>1042.5903708749779</v>
      </c>
      <c r="N346" s="1">
        <f t="shared" si="46"/>
        <v>1073.6849430906022</v>
      </c>
    </row>
    <row r="347" spans="2:14" x14ac:dyDescent="0.25">
      <c r="B347">
        <f t="shared" si="47"/>
        <v>346</v>
      </c>
      <c r="C347" s="2">
        <v>0.33939999999999998</v>
      </c>
      <c r="D347" s="2">
        <f>AVERAGE($C$2:C347)</f>
        <v>0.21981329479768669</v>
      </c>
      <c r="E347" s="2">
        <v>0.16427030000000001</v>
      </c>
      <c r="G347" s="1">
        <f t="shared" si="40"/>
        <v>19.217876199999591</v>
      </c>
      <c r="H347" s="20">
        <f t="shared" si="41"/>
        <v>255.5564755279475</v>
      </c>
      <c r="I347" s="20">
        <f t="shared" si="42"/>
        <v>366.7541864301179</v>
      </c>
      <c r="J347" s="2">
        <f t="shared" si="43"/>
        <v>19.794251034458721</v>
      </c>
      <c r="K347" s="4">
        <f t="shared" si="44"/>
        <v>2.999159888745373E-2</v>
      </c>
      <c r="M347" s="1">
        <f t="shared" si="45"/>
        <v>1052.1787219499777</v>
      </c>
      <c r="N347" s="1">
        <f t="shared" si="46"/>
        <v>1083.7352441366149</v>
      </c>
    </row>
    <row r="348" spans="2:14" x14ac:dyDescent="0.25">
      <c r="B348">
        <f t="shared" si="47"/>
        <v>347</v>
      </c>
      <c r="C348" s="2">
        <v>0.33939999999999998</v>
      </c>
      <c r="D348" s="2">
        <f>AVERAGE($C$2:C348)</f>
        <v>0.22015792507204493</v>
      </c>
      <c r="E348" s="2">
        <v>0.16427030000000001</v>
      </c>
      <c r="G348" s="1">
        <f t="shared" si="40"/>
        <v>19.393005899999586</v>
      </c>
      <c r="H348" s="20">
        <f t="shared" si="41"/>
        <v>256.37539322076879</v>
      </c>
      <c r="I348" s="20">
        <f t="shared" si="42"/>
        <v>367.92943151660393</v>
      </c>
      <c r="J348" s="2">
        <f t="shared" si="43"/>
        <v>19.977854010785087</v>
      </c>
      <c r="K348" s="4">
        <f t="shared" si="44"/>
        <v>3.0157682300582023E-2</v>
      </c>
      <c r="M348" s="1">
        <f t="shared" si="45"/>
        <v>1061.7670730249774</v>
      </c>
      <c r="N348" s="1">
        <f t="shared" si="46"/>
        <v>1093.7875070904836</v>
      </c>
    </row>
    <row r="349" spans="2:14" x14ac:dyDescent="0.25">
      <c r="B349">
        <f t="shared" si="47"/>
        <v>348</v>
      </c>
      <c r="C349" s="2">
        <v>0.33939999999999998</v>
      </c>
      <c r="D349" s="2">
        <f>AVERAGE($C$2:C349)</f>
        <v>0.22050057471264251</v>
      </c>
      <c r="E349" s="2">
        <v>0.16427030000000001</v>
      </c>
      <c r="G349" s="1">
        <f t="shared" si="40"/>
        <v>19.568135599999589</v>
      </c>
      <c r="H349" s="20">
        <f t="shared" si="41"/>
        <v>257.1942109747809</v>
      </c>
      <c r="I349" s="20">
        <f t="shared" si="42"/>
        <v>369.10453317891501</v>
      </c>
      <c r="J349" s="2">
        <f t="shared" si="43"/>
        <v>20.161492449165824</v>
      </c>
      <c r="K349" s="4">
        <f t="shared" si="44"/>
        <v>3.0322605142119263E-2</v>
      </c>
      <c r="M349" s="1">
        <f t="shared" si="45"/>
        <v>1071.3554240999774</v>
      </c>
      <c r="N349" s="1">
        <f t="shared" si="46"/>
        <v>1103.8417115918287</v>
      </c>
    </row>
    <row r="350" spans="2:14" x14ac:dyDescent="0.25">
      <c r="B350">
        <f t="shared" si="47"/>
        <v>349</v>
      </c>
      <c r="C350" s="2">
        <v>0.33939999999999998</v>
      </c>
      <c r="D350" s="2">
        <f>AVERAGE($C$2:C350)</f>
        <v>0.2208412607449845</v>
      </c>
      <c r="E350" s="2">
        <v>0.16427030000000001</v>
      </c>
      <c r="G350" s="1">
        <f t="shared" si="40"/>
        <v>19.743265299999589</v>
      </c>
      <c r="H350" s="20">
        <f t="shared" si="41"/>
        <v>258.01292992603049</v>
      </c>
      <c r="I350" s="20">
        <f t="shared" si="42"/>
        <v>370.27949304741429</v>
      </c>
      <c r="J350" s="2">
        <f t="shared" si="43"/>
        <v>20.345165982928808</v>
      </c>
      <c r="K350" s="4">
        <f t="shared" si="44"/>
        <v>3.0486379724089074E-2</v>
      </c>
      <c r="M350" s="1">
        <f t="shared" si="45"/>
        <v>1080.9437751749774</v>
      </c>
      <c r="N350" s="1">
        <f t="shared" si="46"/>
        <v>1113.8978375653523</v>
      </c>
    </row>
    <row r="351" spans="2:14" x14ac:dyDescent="0.25">
      <c r="B351">
        <f t="shared" si="47"/>
        <v>350</v>
      </c>
      <c r="C351" s="2">
        <v>0.33939999999999998</v>
      </c>
      <c r="D351" s="2">
        <f>AVERAGE($C$2:C351)</f>
        <v>0.22117999999999882</v>
      </c>
      <c r="E351" s="2">
        <v>0.16427030000000001</v>
      </c>
      <c r="G351" s="1">
        <f t="shared" si="40"/>
        <v>19.918394999999585</v>
      </c>
      <c r="H351" s="20">
        <f t="shared" si="41"/>
        <v>258.83155119324232</v>
      </c>
      <c r="I351" s="20">
        <f t="shared" si="42"/>
        <v>371.45431272760601</v>
      </c>
      <c r="J351" s="2">
        <f t="shared" si="43"/>
        <v>20.528874250516694</v>
      </c>
      <c r="K351" s="4">
        <f t="shared" si="44"/>
        <v>3.0649018182294485E-2</v>
      </c>
      <c r="M351" s="1">
        <f t="shared" si="45"/>
        <v>1090.5321262499772</v>
      </c>
      <c r="N351" s="1">
        <f t="shared" si="46"/>
        <v>1123.9558652157889</v>
      </c>
    </row>
    <row r="352" spans="2:14" x14ac:dyDescent="0.25">
      <c r="B352">
        <f t="shared" si="47"/>
        <v>351</v>
      </c>
      <c r="C352" s="2">
        <v>0.33939999999999998</v>
      </c>
      <c r="D352" s="2">
        <f>AVERAGE($C$2:C352)</f>
        <v>0.22151680911680793</v>
      </c>
      <c r="E352" s="2">
        <v>0.16427030000000001</v>
      </c>
      <c r="G352" s="1">
        <f t="shared" si="40"/>
        <v>20.09352469999958</v>
      </c>
      <c r="H352" s="20">
        <f t="shared" si="41"/>
        <v>259.65007587815126</v>
      </c>
      <c r="I352" s="20">
        <f t="shared" si="42"/>
        <v>372.62899380061179</v>
      </c>
      <c r="J352" s="2">
        <f t="shared" si="43"/>
        <v>20.712616895396636</v>
      </c>
      <c r="K352" s="4">
        <f t="shared" si="44"/>
        <v>3.0810532479504049E-2</v>
      </c>
      <c r="M352" s="1">
        <f t="shared" si="45"/>
        <v>1100.1204773249769</v>
      </c>
      <c r="N352" s="1">
        <f t="shared" si="46"/>
        <v>1134.0157750229657</v>
      </c>
    </row>
    <row r="353" spans="2:14" x14ac:dyDescent="0.25">
      <c r="B353">
        <f t="shared" si="47"/>
        <v>352</v>
      </c>
      <c r="C353" s="2">
        <v>0.33939999999999998</v>
      </c>
      <c r="D353" s="2">
        <f>AVERAGE($C$2:C353)</f>
        <v>0.22185170454545336</v>
      </c>
      <c r="E353" s="2">
        <v>0.16427030000000001</v>
      </c>
      <c r="G353" s="1">
        <f t="shared" si="40"/>
        <v>20.26865439999958</v>
      </c>
      <c r="H353" s="20">
        <f t="shared" si="41"/>
        <v>260.46850506582661</v>
      </c>
      <c r="I353" s="20">
        <f t="shared" si="42"/>
        <v>373.80353782363619</v>
      </c>
      <c r="J353" s="2">
        <f t="shared" si="43"/>
        <v>20.896393565972023</v>
      </c>
      <c r="K353" s="4">
        <f t="shared" si="44"/>
        <v>3.0970934408574013E-2</v>
      </c>
      <c r="M353" s="1">
        <f t="shared" si="45"/>
        <v>1109.7088283999772</v>
      </c>
      <c r="N353" s="1">
        <f t="shared" si="46"/>
        <v>1144.0775477369682</v>
      </c>
    </row>
    <row r="354" spans="2:14" x14ac:dyDescent="0.25">
      <c r="B354">
        <f t="shared" si="47"/>
        <v>353</v>
      </c>
      <c r="C354" s="2">
        <v>0.33939999999999998</v>
      </c>
      <c r="D354" s="2">
        <f>AVERAGE($C$2:C354)</f>
        <v>0.22218470254957387</v>
      </c>
      <c r="E354" s="2">
        <v>0.16427030000000001</v>
      </c>
      <c r="G354" s="1">
        <f t="shared" si="40"/>
        <v>20.443784099999572</v>
      </c>
      <c r="H354" s="20">
        <f t="shared" si="41"/>
        <v>261.28683982498859</v>
      </c>
      <c r="I354" s="20">
        <f t="shared" si="42"/>
        <v>374.97794633042093</v>
      </c>
      <c r="J354" s="2">
        <f t="shared" si="43"/>
        <v>21.080203915496039</v>
      </c>
      <c r="K354" s="4">
        <f t="shared" si="44"/>
        <v>3.1130235595497213E-2</v>
      </c>
      <c r="M354" s="1">
        <f t="shared" si="45"/>
        <v>1119.2971794749765</v>
      </c>
      <c r="N354" s="1">
        <f t="shared" si="46"/>
        <v>1154.1411643734082</v>
      </c>
    </row>
    <row r="355" spans="2:14" x14ac:dyDescent="0.25">
      <c r="B355">
        <f t="shared" si="47"/>
        <v>354</v>
      </c>
      <c r="C355" s="2">
        <v>0.33939999999999998</v>
      </c>
      <c r="D355" s="2">
        <f>AVERAGE($C$2:C355)</f>
        <v>0.22251581920903835</v>
      </c>
      <c r="E355" s="2">
        <v>0.16427030000000001</v>
      </c>
      <c r="G355" s="1">
        <f t="shared" si="40"/>
        <v>20.618913799999572</v>
      </c>
      <c r="H355" s="20">
        <f t="shared" si="41"/>
        <v>262.10508120831821</v>
      </c>
      <c r="I355" s="20">
        <f t="shared" si="42"/>
        <v>376.15222083168936</v>
      </c>
      <c r="J355" s="2">
        <f t="shared" si="43"/>
        <v>21.264047601987084</v>
      </c>
      <c r="K355" s="4">
        <f t="shared" si="44"/>
        <v>3.1288447502386241E-2</v>
      </c>
      <c r="M355" s="1">
        <f t="shared" si="45"/>
        <v>1128.8855305499765</v>
      </c>
      <c r="N355" s="1">
        <f t="shared" si="46"/>
        <v>1164.2066062087929</v>
      </c>
    </row>
    <row r="356" spans="2:14" x14ac:dyDescent="0.25">
      <c r="B356">
        <f t="shared" si="47"/>
        <v>355</v>
      </c>
      <c r="C356" s="2">
        <v>0.33939999999999998</v>
      </c>
      <c r="D356" s="2">
        <f>AVERAGE($C$2:C356)</f>
        <v>0.22284507042253401</v>
      </c>
      <c r="E356" s="2">
        <v>0.16427030000000001</v>
      </c>
      <c r="G356" s="1">
        <f t="shared" si="40"/>
        <v>20.794043499999571</v>
      </c>
      <c r="H356" s="20">
        <f t="shared" si="41"/>
        <v>262.92323025275931</v>
      </c>
      <c r="I356" s="20">
        <f t="shared" si="42"/>
        <v>377.32636281558035</v>
      </c>
      <c r="J356" s="2">
        <f t="shared" si="43"/>
        <v>21.44792428814598</v>
      </c>
      <c r="K356" s="4">
        <f t="shared" si="44"/>
        <v>3.1445581430394887E-2</v>
      </c>
      <c r="M356" s="1">
        <f t="shared" si="45"/>
        <v>1138.4738816249765</v>
      </c>
      <c r="N356" s="1">
        <f t="shared" si="46"/>
        <v>1174.2738547759923</v>
      </c>
    </row>
    <row r="357" spans="2:14" x14ac:dyDescent="0.25">
      <c r="B357">
        <f t="shared" si="47"/>
        <v>356</v>
      </c>
      <c r="C357" s="2">
        <v>0.33939999999999998</v>
      </c>
      <c r="D357" s="2">
        <f>AVERAGE($C$2:C357)</f>
        <v>0.22317247191011116</v>
      </c>
      <c r="E357" s="2">
        <v>0.16427030000000001</v>
      </c>
      <c r="G357" s="1">
        <f t="shared" si="40"/>
        <v>20.96917319999957</v>
      </c>
      <c r="H357" s="20">
        <f t="shared" si="41"/>
        <v>263.74128797981456</v>
      </c>
      <c r="I357" s="20">
        <f t="shared" si="42"/>
        <v>378.50037374807272</v>
      </c>
      <c r="J357" s="2">
        <f t="shared" si="43"/>
        <v>21.631833641274934</v>
      </c>
      <c r="K357" s="4">
        <f t="shared" si="44"/>
        <v>3.1601648522573855E-2</v>
      </c>
      <c r="M357" s="1">
        <f t="shared" si="45"/>
        <v>1148.0622326999764</v>
      </c>
      <c r="N357" s="1">
        <f t="shared" si="46"/>
        <v>1184.3428918598029</v>
      </c>
    </row>
    <row r="358" spans="2:14" x14ac:dyDescent="0.25">
      <c r="B358">
        <f t="shared" si="47"/>
        <v>357</v>
      </c>
      <c r="C358" s="2">
        <v>0.33939999999999998</v>
      </c>
      <c r="D358" s="2">
        <f>AVERAGE($C$2:C358)</f>
        <v>0.22349803921568506</v>
      </c>
      <c r="E358" s="2">
        <v>0.16427030000000001</v>
      </c>
      <c r="G358" s="1">
        <f t="shared" si="40"/>
        <v>21.144302899999566</v>
      </c>
      <c r="H358" s="20">
        <f t="shared" si="41"/>
        <v>264.55925539583404</v>
      </c>
      <c r="I358" s="20">
        <f t="shared" si="42"/>
        <v>379.67425507339942</v>
      </c>
      <c r="J358" s="2">
        <f t="shared" si="43"/>
        <v>21.815775333198175</v>
      </c>
      <c r="K358" s="4">
        <f t="shared" si="44"/>
        <v>3.175665976666564E-2</v>
      </c>
      <c r="M358" s="1">
        <f t="shared" si="45"/>
        <v>1157.6505837749762</v>
      </c>
      <c r="N358" s="1">
        <f t="shared" si="46"/>
        <v>1194.4136994926002</v>
      </c>
    </row>
    <row r="359" spans="2:14" x14ac:dyDescent="0.25">
      <c r="B359">
        <f t="shared" si="47"/>
        <v>358</v>
      </c>
      <c r="C359" s="2">
        <v>0.33939999999999998</v>
      </c>
      <c r="D359" s="2">
        <f>AVERAGE($C$2:C359)</f>
        <v>0.22382178770949598</v>
      </c>
      <c r="E359" s="2">
        <v>0.16427030000000001</v>
      </c>
      <c r="G359" s="1">
        <f t="shared" si="40"/>
        <v>21.319432599999558</v>
      </c>
      <c r="H359" s="20">
        <f t="shared" si="41"/>
        <v>265.37713349229767</v>
      </c>
      <c r="I359" s="20">
        <f t="shared" si="42"/>
        <v>380.8480082144531</v>
      </c>
      <c r="J359" s="2">
        <f t="shared" si="43"/>
        <v>21.999749040184295</v>
      </c>
      <c r="K359" s="4">
        <f t="shared" si="44"/>
        <v>3.191062599783967E-2</v>
      </c>
      <c r="M359" s="1">
        <f t="shared" si="45"/>
        <v>1167.238934849976</v>
      </c>
      <c r="N359" s="1">
        <f t="shared" si="46"/>
        <v>1204.48625995009</v>
      </c>
    </row>
    <row r="360" spans="2:14" x14ac:dyDescent="0.25">
      <c r="B360">
        <f t="shared" si="47"/>
        <v>359</v>
      </c>
      <c r="C360" s="2">
        <v>0.33939999999999998</v>
      </c>
      <c r="D360" s="2">
        <f>AVERAGE($C$2:C360)</f>
        <v>0.22414373259052803</v>
      </c>
      <c r="E360" s="2">
        <v>0.16427030000000001</v>
      </c>
      <c r="G360" s="1">
        <f t="shared" si="40"/>
        <v>21.494562299999558</v>
      </c>
      <c r="H360" s="20">
        <f t="shared" si="41"/>
        <v>266.19492324609126</v>
      </c>
      <c r="I360" s="20">
        <f t="shared" si="42"/>
        <v>382.02163457318198</v>
      </c>
      <c r="J360" s="2">
        <f t="shared" si="43"/>
        <v>22.183754442870146</v>
      </c>
      <c r="K360" s="4">
        <f t="shared" si="44"/>
        <v>3.2063557901367501E-2</v>
      </c>
      <c r="M360" s="1">
        <f t="shared" si="45"/>
        <v>1176.8272859249757</v>
      </c>
      <c r="N360" s="1">
        <f t="shared" si="46"/>
        <v>1214.5605557471406</v>
      </c>
    </row>
    <row r="361" spans="2:14" x14ac:dyDescent="0.25">
      <c r="B361">
        <f t="shared" si="47"/>
        <v>360</v>
      </c>
      <c r="C361" s="2">
        <v>0.33939999999999998</v>
      </c>
      <c r="D361" s="2">
        <f>AVERAGE($C$2:C361)</f>
        <v>0.22446388888888766</v>
      </c>
      <c r="E361" s="2">
        <v>0.16427030000000001</v>
      </c>
      <c r="G361" s="1">
        <f t="shared" si="40"/>
        <v>21.669691999999554</v>
      </c>
      <c r="H361" s="20">
        <f t="shared" si="41"/>
        <v>267.01262561977637</v>
      </c>
      <c r="I361" s="20">
        <f t="shared" si="42"/>
        <v>383.19513553097738</v>
      </c>
      <c r="J361" s="2">
        <f t="shared" si="43"/>
        <v>22.367791226186394</v>
      </c>
      <c r="K361" s="4">
        <f t="shared" si="44"/>
        <v>3.2215466015246275E-2</v>
      </c>
      <c r="M361" s="1">
        <f t="shared" si="45"/>
        <v>1186.4156369999755</v>
      </c>
      <c r="N361" s="1">
        <f t="shared" si="46"/>
        <v>1224.636569633705</v>
      </c>
    </row>
    <row r="362" spans="2:14" x14ac:dyDescent="0.25">
      <c r="B362">
        <f t="shared" si="47"/>
        <v>361</v>
      </c>
      <c r="C362" s="2">
        <v>0.33939999999999998</v>
      </c>
      <c r="D362" s="2">
        <f>AVERAGE($C$2:C362)</f>
        <v>0.22478227146814284</v>
      </c>
      <c r="E362" s="2">
        <v>0.16427030000000001</v>
      </c>
      <c r="G362" s="1">
        <f t="shared" si="40"/>
        <v>21.84482169999956</v>
      </c>
      <c r="H362" s="20">
        <f t="shared" si="41"/>
        <v>267.83024156185434</v>
      </c>
      <c r="I362" s="20">
        <f t="shared" si="42"/>
        <v>384.36851244905239</v>
      </c>
      <c r="J362" s="2">
        <f t="shared" si="43"/>
        <v>22.551859079284558</v>
      </c>
      <c r="K362" s="4">
        <f t="shared" si="44"/>
        <v>3.2366360732759558E-2</v>
      </c>
      <c r="M362" s="1">
        <f t="shared" si="45"/>
        <v>1196.0039880749757</v>
      </c>
      <c r="N362" s="1">
        <f t="shared" si="46"/>
        <v>1234.7142845908295</v>
      </c>
    </row>
    <row r="363" spans="2:14" x14ac:dyDescent="0.25">
      <c r="B363">
        <f t="shared" si="47"/>
        <v>362</v>
      </c>
      <c r="C363" s="2">
        <v>0.33939999999999998</v>
      </c>
      <c r="D363" s="2">
        <f>AVERAGE($C$2:C363)</f>
        <v>0.22509889502762309</v>
      </c>
      <c r="E363" s="2">
        <v>0.16427030000000001</v>
      </c>
      <c r="G363" s="1">
        <f t="shared" si="40"/>
        <v>22.019951399999556</v>
      </c>
      <c r="H363" s="20">
        <f t="shared" si="41"/>
        <v>268.64777200702372</v>
      </c>
      <c r="I363" s="20">
        <f t="shared" si="42"/>
        <v>385.54176666881159</v>
      </c>
      <c r="J363" s="2">
        <f t="shared" si="43"/>
        <v>22.735957695465522</v>
      </c>
      <c r="K363" s="4">
        <f t="shared" si="44"/>
        <v>3.2516252304988225E-2</v>
      </c>
      <c r="M363" s="1">
        <f t="shared" si="45"/>
        <v>1205.5923391499755</v>
      </c>
      <c r="N363" s="1">
        <f t="shared" si="46"/>
        <v>1244.7936838267374</v>
      </c>
    </row>
    <row r="364" spans="2:14" x14ac:dyDescent="0.25">
      <c r="B364">
        <f t="shared" si="47"/>
        <v>363</v>
      </c>
      <c r="C364" s="2">
        <v>0.33939999999999998</v>
      </c>
      <c r="D364" s="2">
        <f>AVERAGE($C$2:C364)</f>
        <v>0.22541377410468197</v>
      </c>
      <c r="E364" s="2">
        <v>0.16427030000000001</v>
      </c>
      <c r="G364" s="1">
        <f t="shared" si="40"/>
        <v>22.195081099999552</v>
      </c>
      <c r="H364" s="20">
        <f t="shared" si="41"/>
        <v>269.4652178764332</v>
      </c>
      <c r="I364" s="20">
        <f t="shared" si="42"/>
        <v>386.71489951221372</v>
      </c>
      <c r="J364" s="2">
        <f t="shared" si="43"/>
        <v>22.920086772109638</v>
      </c>
      <c r="K364" s="4">
        <f t="shared" si="44"/>
        <v>3.2665150843269597E-2</v>
      </c>
      <c r="M364" s="1">
        <f t="shared" si="45"/>
        <v>1215.1806902249755</v>
      </c>
      <c r="N364" s="1">
        <f t="shared" si="46"/>
        <v>1254.8747507730027</v>
      </c>
    </row>
    <row r="365" spans="2:14" x14ac:dyDescent="0.25">
      <c r="B365">
        <f t="shared" si="47"/>
        <v>364</v>
      </c>
      <c r="C365" s="2">
        <v>0.33939999999999998</v>
      </c>
      <c r="D365" s="2">
        <f>AVERAGE($C$2:C365)</f>
        <v>0.22572692307692185</v>
      </c>
      <c r="E365" s="2">
        <v>0.16427030000000001</v>
      </c>
      <c r="G365" s="1">
        <f t="shared" si="40"/>
        <v>22.370210799999551</v>
      </c>
      <c r="H365" s="20">
        <f t="shared" si="41"/>
        <v>270.28258007792789</v>
      </c>
      <c r="I365" s="20">
        <f t="shared" si="42"/>
        <v>387.88791228212546</v>
      </c>
      <c r="J365" s="2">
        <f t="shared" si="43"/>
        <v>23.104246010608129</v>
      </c>
      <c r="K365" s="4">
        <f t="shared" si="44"/>
        <v>3.2813066321600859E-2</v>
      </c>
      <c r="M365" s="1">
        <f t="shared" si="45"/>
        <v>1224.7690412999755</v>
      </c>
      <c r="N365" s="1">
        <f t="shared" si="46"/>
        <v>1264.9574690807951</v>
      </c>
    </row>
    <row r="366" spans="2:14" x14ac:dyDescent="0.25">
      <c r="B366">
        <f t="shared" si="47"/>
        <v>365</v>
      </c>
      <c r="C366" s="2">
        <v>0.33939999999999998</v>
      </c>
      <c r="D366" s="2">
        <f>AVERAGE($C$2:C366)</f>
        <v>0.22603835616438234</v>
      </c>
      <c r="E366" s="2">
        <v>0.16427030000000001</v>
      </c>
      <c r="G366" s="1">
        <f t="shared" si="40"/>
        <v>22.545340499999551</v>
      </c>
      <c r="H366" s="20">
        <f t="shared" si="41"/>
        <v>271.0998595062909</v>
      </c>
      <c r="I366" s="20">
        <f t="shared" si="42"/>
        <v>389.06080626266777</v>
      </c>
      <c r="J366" s="2">
        <f t="shared" si="43"/>
        <v>23.28843511629594</v>
      </c>
      <c r="K366" s="4">
        <f t="shared" si="44"/>
        <v>3.2960008578996725E-2</v>
      </c>
      <c r="M366" s="1">
        <f t="shared" si="45"/>
        <v>1234.3573923749755</v>
      </c>
      <c r="N366" s="1">
        <f t="shared" si="46"/>
        <v>1275.0418226172026</v>
      </c>
    </row>
    <row r="367" spans="2:14" x14ac:dyDescent="0.25">
      <c r="B367">
        <f t="shared" si="47"/>
        <v>366</v>
      </c>
      <c r="C367" s="2">
        <v>0.33939999999999998</v>
      </c>
      <c r="D367" s="2">
        <f>AVERAGE($C$2:C367)</f>
        <v>0.22634808743169274</v>
      </c>
      <c r="E367" s="2">
        <v>0.16427030000000001</v>
      </c>
      <c r="G367" s="1">
        <f t="shared" si="40"/>
        <v>22.720470199999539</v>
      </c>
      <c r="H367" s="20">
        <f t="shared" si="41"/>
        <v>271.91705704347913</v>
      </c>
      <c r="I367" s="20">
        <f t="shared" si="42"/>
        <v>390.2335827195547</v>
      </c>
      <c r="J367" s="2">
        <f t="shared" si="43"/>
        <v>23.47265379838597</v>
      </c>
      <c r="K367" s="4">
        <f t="shared" si="44"/>
        <v>3.3105987321796038E-2</v>
      </c>
      <c r="M367" s="1">
        <f t="shared" si="45"/>
        <v>1243.9457434499748</v>
      </c>
      <c r="N367" s="1">
        <f t="shared" si="46"/>
        <v>1285.1277954616319</v>
      </c>
    </row>
    <row r="368" spans="2:14" x14ac:dyDescent="0.25">
      <c r="B368">
        <f t="shared" si="47"/>
        <v>367</v>
      </c>
      <c r="C368" s="2">
        <v>0.33939999999999998</v>
      </c>
      <c r="D368" s="2">
        <f>AVERAGE($C$2:C368)</f>
        <v>0.22665613079018951</v>
      </c>
      <c r="E368" s="2">
        <v>0.16427030000000001</v>
      </c>
      <c r="G368" s="1">
        <f t="shared" si="40"/>
        <v>22.895599899999546</v>
      </c>
      <c r="H368" s="20">
        <f t="shared" si="41"/>
        <v>272.7341735588542</v>
      </c>
      <c r="I368" s="20">
        <f t="shared" si="42"/>
        <v>391.40624290042427</v>
      </c>
      <c r="J368" s="2">
        <f t="shared" si="43"/>
        <v>23.656901769904614</v>
      </c>
      <c r="K368" s="4">
        <f t="shared" si="44"/>
        <v>3.3251012125918633E-2</v>
      </c>
      <c r="M368" s="1">
        <f t="shared" si="45"/>
        <v>1253.5340945249752</v>
      </c>
      <c r="N368" s="1">
        <f t="shared" si="46"/>
        <v>1295.2153719022776</v>
      </c>
    </row>
    <row r="369" spans="2:14" x14ac:dyDescent="0.25">
      <c r="B369">
        <f t="shared" si="47"/>
        <v>368</v>
      </c>
      <c r="C369" s="2">
        <v>0.33939999999999998</v>
      </c>
      <c r="D369" s="2">
        <f>AVERAGE($C$2:C369)</f>
        <v>0.22696249999999876</v>
      </c>
      <c r="E369" s="2">
        <v>0.16427030000000001</v>
      </c>
      <c r="G369" s="1">
        <f t="shared" si="40"/>
        <v>23.070729599999542</v>
      </c>
      <c r="H369" s="20">
        <f t="shared" si="41"/>
        <v>273.5512099094085</v>
      </c>
      <c r="I369" s="20">
        <f t="shared" si="42"/>
        <v>392.57878803516337</v>
      </c>
      <c r="J369" s="2">
        <f t="shared" si="43"/>
        <v>23.841178747628561</v>
      </c>
      <c r="K369" s="4">
        <f t="shared" si="44"/>
        <v>3.3395092439080676E-2</v>
      </c>
      <c r="M369" s="1">
        <f t="shared" si="45"/>
        <v>1263.122445599975</v>
      </c>
      <c r="N369" s="1">
        <f t="shared" si="46"/>
        <v>1305.3045364326636</v>
      </c>
    </row>
    <row r="370" spans="2:14" x14ac:dyDescent="0.25">
      <c r="B370">
        <f t="shared" si="47"/>
        <v>369</v>
      </c>
      <c r="C370" s="2">
        <v>0.33939999999999998</v>
      </c>
      <c r="D370" s="2">
        <f>AVERAGE($C$2:C370)</f>
        <v>0.22726720867208547</v>
      </c>
      <c r="E370" s="2">
        <v>0.16427030000000001</v>
      </c>
      <c r="G370" s="1">
        <f t="shared" si="40"/>
        <v>23.245859299999534</v>
      </c>
      <c r="H370" s="20">
        <f t="shared" si="41"/>
        <v>274.36816693998622</v>
      </c>
      <c r="I370" s="20">
        <f t="shared" si="42"/>
        <v>393.75121933622478</v>
      </c>
      <c r="J370" s="2">
        <f t="shared" si="43"/>
        <v>24.025484452022987</v>
      </c>
      <c r="K370" s="4">
        <f t="shared" si="44"/>
        <v>3.3538237582960262E-2</v>
      </c>
      <c r="M370" s="1">
        <f t="shared" si="45"/>
        <v>1272.7107966749745</v>
      </c>
      <c r="N370" s="1">
        <f t="shared" si="46"/>
        <v>1315.3952737482584</v>
      </c>
    </row>
    <row r="371" spans="2:14" x14ac:dyDescent="0.25">
      <c r="B371">
        <f t="shared" si="47"/>
        <v>370</v>
      </c>
      <c r="C371" s="2">
        <v>0.33939999999999998</v>
      </c>
      <c r="D371" s="2">
        <f>AVERAGE($C$2:C371)</f>
        <v>0.22757027027026902</v>
      </c>
      <c r="E371" s="2">
        <v>0.16427030000000001</v>
      </c>
      <c r="G371" s="1">
        <f t="shared" si="40"/>
        <v>23.420988999999533</v>
      </c>
      <c r="H371" s="20">
        <f t="shared" si="41"/>
        <v>275.18504548349944</v>
      </c>
      <c r="I371" s="20">
        <f t="shared" si="42"/>
        <v>394.92353799893715</v>
      </c>
      <c r="J371" s="2">
        <f t="shared" si="43"/>
        <v>24.209818607180857</v>
      </c>
      <c r="K371" s="4">
        <f t="shared" si="44"/>
        <v>3.3680456755320609E-2</v>
      </c>
      <c r="M371" s="1">
        <f t="shared" si="45"/>
        <v>1282.2991477499743</v>
      </c>
      <c r="N371" s="1">
        <f t="shared" si="46"/>
        <v>1325.487568743152</v>
      </c>
    </row>
    <row r="372" spans="2:14" x14ac:dyDescent="0.25">
      <c r="B372">
        <f t="shared" si="47"/>
        <v>371</v>
      </c>
      <c r="C372" s="2">
        <v>0.33939999999999998</v>
      </c>
      <c r="D372" s="2">
        <f>AVERAGE($C$2:C372)</f>
        <v>0.22787169811320629</v>
      </c>
      <c r="E372" s="2">
        <v>0.16427030000000001</v>
      </c>
      <c r="G372" s="1">
        <f t="shared" si="40"/>
        <v>23.596118699999529</v>
      </c>
      <c r="H372" s="20">
        <f t="shared" si="41"/>
        <v>276.00184636113954</v>
      </c>
      <c r="I372" s="20">
        <f t="shared" si="42"/>
        <v>396.0957452018086</v>
      </c>
      <c r="J372" s="2">
        <f t="shared" si="43"/>
        <v>24.394180940763437</v>
      </c>
      <c r="K372" s="4">
        <f t="shared" si="44"/>
        <v>3.3821759032087062E-2</v>
      </c>
      <c r="M372" s="1">
        <f t="shared" si="45"/>
        <v>1291.8874988249743</v>
      </c>
      <c r="N372" s="1">
        <f t="shared" si="46"/>
        <v>1335.581406506798</v>
      </c>
    </row>
    <row r="373" spans="2:14" x14ac:dyDescent="0.25">
      <c r="B373">
        <f t="shared" si="47"/>
        <v>372</v>
      </c>
      <c r="C373" s="2">
        <v>0.33939999999999998</v>
      </c>
      <c r="D373" s="2">
        <f>AVERAGE($C$2:C373)</f>
        <v>0.22817150537634284</v>
      </c>
      <c r="E373" s="2">
        <v>0.16427030000000001</v>
      </c>
      <c r="G373" s="1">
        <f t="shared" si="40"/>
        <v>23.771248399999536</v>
      </c>
      <c r="H373" s="20">
        <f t="shared" si="41"/>
        <v>276.81857038258482</v>
      </c>
      <c r="I373" s="20">
        <f t="shared" si="42"/>
        <v>397.26784210682462</v>
      </c>
      <c r="J373" s="2">
        <f t="shared" si="43"/>
        <v>24.578571183942138</v>
      </c>
      <c r="K373" s="4">
        <f t="shared" si="44"/>
        <v>3.3962153369387904E-2</v>
      </c>
      <c r="M373" s="1">
        <f t="shared" si="45"/>
        <v>1301.4758498999745</v>
      </c>
      <c r="N373" s="1">
        <f t="shared" si="46"/>
        <v>1345.6767723208322</v>
      </c>
    </row>
    <row r="374" spans="2:14" x14ac:dyDescent="0.25">
      <c r="B374">
        <f t="shared" si="47"/>
        <v>373</v>
      </c>
      <c r="C374" s="2">
        <v>0.33939999999999998</v>
      </c>
      <c r="D374" s="2">
        <f>AVERAGE($C$2:C374)</f>
        <v>0.22846970509383252</v>
      </c>
      <c r="E374" s="2">
        <v>0.16427030000000001</v>
      </c>
      <c r="G374" s="1">
        <f t="shared" si="40"/>
        <v>23.946378099999528</v>
      </c>
      <c r="H374" s="20">
        <f t="shared" si="41"/>
        <v>277.63521834620269</v>
      </c>
      <c r="I374" s="20">
        <f t="shared" si="42"/>
        <v>398.43982985973804</v>
      </c>
      <c r="J374" s="2">
        <f t="shared" si="43"/>
        <v>24.762989071341273</v>
      </c>
      <c r="K374" s="4">
        <f t="shared" si="44"/>
        <v>3.4101648605546764E-2</v>
      </c>
      <c r="M374" s="1">
        <f t="shared" si="45"/>
        <v>1311.064200974974</v>
      </c>
      <c r="N374" s="1">
        <f t="shared" si="46"/>
        <v>1355.7736516559348</v>
      </c>
    </row>
    <row r="375" spans="2:14" x14ac:dyDescent="0.25">
      <c r="B375">
        <f t="shared" si="47"/>
        <v>374</v>
      </c>
      <c r="C375" s="2">
        <v>0.33939999999999998</v>
      </c>
      <c r="D375" s="2">
        <f>AVERAGE($C$2:C375)</f>
        <v>0.22876631016042656</v>
      </c>
      <c r="E375" s="2">
        <v>0.16427030000000001</v>
      </c>
      <c r="G375" s="1">
        <f t="shared" si="40"/>
        <v>24.121507799999531</v>
      </c>
      <c r="H375" s="20">
        <f t="shared" si="41"/>
        <v>278.45179103924846</v>
      </c>
      <c r="I375" s="20">
        <f t="shared" si="42"/>
        <v>399.61170959035479</v>
      </c>
      <c r="J375" s="2">
        <f t="shared" si="43"/>
        <v>24.947434340982241</v>
      </c>
      <c r="K375" s="4">
        <f t="shared" si="44"/>
        <v>3.424025346304127E-2</v>
      </c>
      <c r="M375" s="1">
        <f t="shared" si="45"/>
        <v>1320.6525520499742</v>
      </c>
      <c r="N375" s="1">
        <f t="shared" si="46"/>
        <v>1365.8720301687777</v>
      </c>
    </row>
    <row r="376" spans="2:14" x14ac:dyDescent="0.25">
      <c r="B376">
        <f t="shared" si="47"/>
        <v>375</v>
      </c>
      <c r="C376" s="2">
        <v>0.33939999999999998</v>
      </c>
      <c r="D376" s="2">
        <f>AVERAGE($C$2:C376)</f>
        <v>0.22906133333333206</v>
      </c>
      <c r="E376" s="2">
        <v>0.16427030000000001</v>
      </c>
      <c r="G376" s="1">
        <f t="shared" si="40"/>
        <v>24.29663749999952</v>
      </c>
      <c r="H376" s="20">
        <f t="shared" si="41"/>
        <v>279.26828923805908</v>
      </c>
      <c r="I376" s="20">
        <f t="shared" si="42"/>
        <v>400.7834824128114</v>
      </c>
      <c r="J376" s="2">
        <f t="shared" si="43"/>
        <v>25.131906734228441</v>
      </c>
      <c r="K376" s="4">
        <f t="shared" si="44"/>
        <v>3.4377976550415079E-2</v>
      </c>
      <c r="M376" s="1">
        <f t="shared" si="45"/>
        <v>1330.2409031249738</v>
      </c>
      <c r="N376" s="1">
        <f t="shared" si="46"/>
        <v>1375.9718936990073</v>
      </c>
    </row>
    <row r="377" spans="2:14" x14ac:dyDescent="0.25">
      <c r="B377">
        <f t="shared" si="47"/>
        <v>376</v>
      </c>
      <c r="C377" s="2">
        <v>0.33939999999999998</v>
      </c>
      <c r="D377" s="2">
        <f>AVERAGE($C$2:C377)</f>
        <v>0.22935478723404129</v>
      </c>
      <c r="E377" s="2">
        <v>0.16427030000000001</v>
      </c>
      <c r="G377" s="1">
        <f t="shared" si="40"/>
        <v>24.471767199999523</v>
      </c>
      <c r="H377" s="20">
        <f t="shared" si="41"/>
        <v>280.08471370824373</v>
      </c>
      <c r="I377" s="20">
        <f t="shared" si="42"/>
        <v>401.95514942584884</v>
      </c>
      <c r="J377" s="2">
        <f t="shared" si="43"/>
        <v>25.316405995731667</v>
      </c>
      <c r="K377" s="4">
        <f t="shared" si="44"/>
        <v>3.4514826364160589E-2</v>
      </c>
      <c r="M377" s="1">
        <f t="shared" si="45"/>
        <v>1339.829254199974</v>
      </c>
      <c r="N377" s="1">
        <f t="shared" si="46"/>
        <v>1386.0732282663091</v>
      </c>
    </row>
    <row r="378" spans="2:14" x14ac:dyDescent="0.25">
      <c r="B378">
        <f t="shared" si="47"/>
        <v>377</v>
      </c>
      <c r="C378" s="2">
        <v>0.33939999999999998</v>
      </c>
      <c r="D378" s="2">
        <f>AVERAGE($C$2:C378)</f>
        <v>0.22964668435013136</v>
      </c>
      <c r="E378" s="2">
        <v>0.16427030000000001</v>
      </c>
      <c r="G378" s="1">
        <f t="shared" si="40"/>
        <v>24.646896899999518</v>
      </c>
      <c r="H378" s="20">
        <f t="shared" si="41"/>
        <v>280.90106520486938</v>
      </c>
      <c r="I378" s="20">
        <f t="shared" si="42"/>
        <v>403.12671171307881</v>
      </c>
      <c r="J378" s="2">
        <f t="shared" si="43"/>
        <v>25.500931873379177</v>
      </c>
      <c r="K378" s="4">
        <f t="shared" si="44"/>
        <v>3.4650811290555472E-2</v>
      </c>
      <c r="M378" s="1">
        <f t="shared" si="45"/>
        <v>1349.4176052749735</v>
      </c>
      <c r="N378" s="1">
        <f t="shared" si="46"/>
        <v>1396.1760200675099</v>
      </c>
    </row>
    <row r="379" spans="2:14" x14ac:dyDescent="0.25">
      <c r="B379">
        <f t="shared" si="47"/>
        <v>378</v>
      </c>
      <c r="C379" s="2">
        <v>0.33939999999999998</v>
      </c>
      <c r="D379" s="2">
        <f>AVERAGE($C$2:C379)</f>
        <v>0.22993703703703577</v>
      </c>
      <c r="E379" s="2">
        <v>0.16427030000000001</v>
      </c>
      <c r="G379" s="1">
        <f t="shared" si="40"/>
        <v>24.822026599999521</v>
      </c>
      <c r="H379" s="20">
        <f t="shared" si="41"/>
        <v>281.71734447264362</v>
      </c>
      <c r="I379" s="20">
        <f t="shared" si="42"/>
        <v>404.29817034324594</v>
      </c>
      <c r="J379" s="2">
        <f t="shared" si="43"/>
        <v>25.685484118242073</v>
      </c>
      <c r="K379" s="4">
        <f t="shared" si="44"/>
        <v>3.4785939607468119E-2</v>
      </c>
      <c r="M379" s="1">
        <f t="shared" si="45"/>
        <v>1359.0059563499738</v>
      </c>
      <c r="N379" s="1">
        <f t="shared" si="46"/>
        <v>1406.2802554737534</v>
      </c>
    </row>
    <row r="380" spans="2:14" x14ac:dyDescent="0.25">
      <c r="B380">
        <f t="shared" si="47"/>
        <v>379</v>
      </c>
      <c r="C380" s="2">
        <v>0.33939999999999998</v>
      </c>
      <c r="D380" s="2">
        <f>AVERAGE($C$2:C380)</f>
        <v>0.23022585751978764</v>
      </c>
      <c r="E380" s="2">
        <v>0.16427030000000001</v>
      </c>
      <c r="G380" s="1">
        <f t="shared" si="40"/>
        <v>24.99715629999951</v>
      </c>
      <c r="H380" s="20">
        <f t="shared" si="41"/>
        <v>282.53355224609265</v>
      </c>
      <c r="I380" s="20">
        <f t="shared" si="42"/>
        <v>405.46952637048349</v>
      </c>
      <c r="J380" s="2">
        <f t="shared" si="43"/>
        <v>25.870062484524489</v>
      </c>
      <c r="K380" s="4">
        <f t="shared" si="44"/>
        <v>3.4920219486126003E-2</v>
      </c>
      <c r="M380" s="1">
        <f t="shared" si="45"/>
        <v>1368.5943074249733</v>
      </c>
      <c r="N380" s="1">
        <f t="shared" si="46"/>
        <v>1416.3859210277158</v>
      </c>
    </row>
    <row r="381" spans="2:14" x14ac:dyDescent="0.25">
      <c r="B381">
        <f t="shared" si="47"/>
        <v>380</v>
      </c>
      <c r="C381" s="2">
        <v>0.33939999999999998</v>
      </c>
      <c r="D381" s="2">
        <f>AVERAGE($C$2:C381)</f>
        <v>0.23051315789473556</v>
      </c>
      <c r="E381" s="2">
        <v>0.16427030000000001</v>
      </c>
      <c r="G381" s="1">
        <f t="shared" si="40"/>
        <v>25.172285999999509</v>
      </c>
      <c r="H381" s="20">
        <f t="shared" si="41"/>
        <v>283.349689249736</v>
      </c>
      <c r="I381" s="20">
        <f t="shared" si="42"/>
        <v>406.64078083456377</v>
      </c>
      <c r="J381" s="2">
        <f t="shared" si="43"/>
        <v>26.054666729513912</v>
      </c>
      <c r="K381" s="4">
        <f t="shared" si="44"/>
        <v>3.5053658992847181E-2</v>
      </c>
      <c r="M381" s="1">
        <f t="shared" si="45"/>
        <v>1378.1826584999733</v>
      </c>
      <c r="N381" s="1">
        <f t="shared" si="46"/>
        <v>1426.4930034408867</v>
      </c>
    </row>
    <row r="382" spans="2:14" x14ac:dyDescent="0.25">
      <c r="B382">
        <f t="shared" si="47"/>
        <v>381</v>
      </c>
      <c r="C382" s="2">
        <v>0.33939999999999998</v>
      </c>
      <c r="D382" s="2">
        <f>AVERAGE($C$2:C382)</f>
        <v>0.23079895013123231</v>
      </c>
      <c r="E382" s="2">
        <v>0.16427030000000001</v>
      </c>
      <c r="G382" s="1">
        <f t="shared" si="40"/>
        <v>25.347415699999505</v>
      </c>
      <c r="H382" s="20">
        <f t="shared" si="41"/>
        <v>284.16575619825818</v>
      </c>
      <c r="I382" s="20">
        <f t="shared" si="42"/>
        <v>407.81193476114476</v>
      </c>
      <c r="J382" s="2">
        <f t="shared" si="43"/>
        <v>26.239296613532321</v>
      </c>
      <c r="K382" s="4">
        <f t="shared" si="44"/>
        <v>3.518626609074138E-2</v>
      </c>
      <c r="M382" s="1">
        <f t="shared" si="45"/>
        <v>1387.771009574973</v>
      </c>
      <c r="N382" s="1">
        <f t="shared" si="46"/>
        <v>1436.6014895908947</v>
      </c>
    </row>
    <row r="383" spans="2:14" x14ac:dyDescent="0.25">
      <c r="B383">
        <f t="shared" si="47"/>
        <v>382</v>
      </c>
      <c r="C383" s="2">
        <v>0.33939999999999998</v>
      </c>
      <c r="D383" s="2">
        <f>AVERAGE($C$2:C383)</f>
        <v>0.23108324607329714</v>
      </c>
      <c r="E383" s="2">
        <v>0.16427030000000001</v>
      </c>
      <c r="G383" s="1">
        <f t="shared" si="40"/>
        <v>25.522545399999505</v>
      </c>
      <c r="H383" s="20">
        <f t="shared" si="41"/>
        <v>284.98175379667555</v>
      </c>
      <c r="I383" s="20">
        <f t="shared" si="42"/>
        <v>408.98298916200952</v>
      </c>
      <c r="J383" s="2">
        <f t="shared" si="43"/>
        <v>26.423951899888355</v>
      </c>
      <c r="K383" s="4">
        <f t="shared" si="44"/>
        <v>3.5318048641373556E-2</v>
      </c>
      <c r="M383" s="1">
        <f t="shared" si="45"/>
        <v>1397.3593606499728</v>
      </c>
      <c r="N383" s="1">
        <f t="shared" si="46"/>
        <v>1446.7113665188874</v>
      </c>
    </row>
    <row r="384" spans="2:14" x14ac:dyDescent="0.25">
      <c r="B384">
        <f t="shared" si="47"/>
        <v>383</v>
      </c>
      <c r="C384" s="2">
        <v>0.33939999999999998</v>
      </c>
      <c r="D384" s="2">
        <f>AVERAGE($C$2:C384)</f>
        <v>0.23136605744125199</v>
      </c>
      <c r="E384" s="2">
        <v>0.16427030000000001</v>
      </c>
      <c r="G384" s="1">
        <f t="shared" si="40"/>
        <v>25.697675099999511</v>
      </c>
      <c r="H384" s="20">
        <f t="shared" si="41"/>
        <v>285.79768274050087</v>
      </c>
      <c r="I384" s="20">
        <f t="shared" si="42"/>
        <v>410.15394503530229</v>
      </c>
      <c r="J384" s="2">
        <f t="shared" si="43"/>
        <v>26.608632354830377</v>
      </c>
      <c r="K384" s="4">
        <f t="shared" si="44"/>
        <v>3.5449014406399915E-2</v>
      </c>
      <c r="M384" s="1">
        <f t="shared" si="45"/>
        <v>1406.947711724973</v>
      </c>
      <c r="N384" s="1">
        <f t="shared" si="46"/>
        <v>1456.822621426963</v>
      </c>
    </row>
    <row r="385" spans="2:14" x14ac:dyDescent="0.25">
      <c r="B385">
        <f t="shared" si="47"/>
        <v>384</v>
      </c>
      <c r="C385" s="2">
        <v>0.33939999999999998</v>
      </c>
      <c r="D385" s="2">
        <f>AVERAGE($C$2:C385)</f>
        <v>0.23164739583333205</v>
      </c>
      <c r="E385" s="2">
        <v>0.16427030000000001</v>
      </c>
      <c r="G385" s="1">
        <f t="shared" si="40"/>
        <v>25.872804799999503</v>
      </c>
      <c r="H385" s="20">
        <f t="shared" si="41"/>
        <v>286.61354371590431</v>
      </c>
      <c r="I385" s="20">
        <f t="shared" si="42"/>
        <v>411.32480336575946</v>
      </c>
      <c r="J385" s="2">
        <f t="shared" si="43"/>
        <v>26.793337747500367</v>
      </c>
      <c r="K385" s="4">
        <f t="shared" si="44"/>
        <v>3.557917104916597E-2</v>
      </c>
      <c r="M385" s="1">
        <f t="shared" si="45"/>
        <v>1416.5360627999728</v>
      </c>
      <c r="N385" s="1">
        <f t="shared" si="46"/>
        <v>1466.9352416756453</v>
      </c>
    </row>
    <row r="386" spans="2:14" x14ac:dyDescent="0.25">
      <c r="B386">
        <f t="shared" si="47"/>
        <v>385</v>
      </c>
      <c r="C386" s="2">
        <v>0.33939999999999998</v>
      </c>
      <c r="D386" s="2">
        <f>AVERAGE($C$2:C386)</f>
        <v>0.23192727272727143</v>
      </c>
      <c r="E386" s="2">
        <v>0.16427030000000001</v>
      </c>
      <c r="G386" s="1">
        <f t="shared" si="40"/>
        <v>26.047934499999496</v>
      </c>
      <c r="H386" s="20">
        <f t="shared" si="41"/>
        <v>287.42933739987029</v>
      </c>
      <c r="I386" s="20">
        <f t="shared" si="42"/>
        <v>412.49556512493484</v>
      </c>
      <c r="J386" s="2">
        <f t="shared" si="43"/>
        <v>26.978067849888813</v>
      </c>
      <c r="K386" s="4">
        <f t="shared" si="44"/>
        <v>3.5708526136279062E-2</v>
      </c>
      <c r="M386" s="1">
        <f t="shared" si="45"/>
        <v>1426.1244138749723</v>
      </c>
      <c r="N386" s="1">
        <f t="shared" si="46"/>
        <v>1477.0492147814125</v>
      </c>
    </row>
    <row r="387" spans="2:14" x14ac:dyDescent="0.25">
      <c r="B387">
        <f t="shared" si="47"/>
        <v>386</v>
      </c>
      <c r="C387" s="2">
        <v>0.33939999999999998</v>
      </c>
      <c r="D387" s="2">
        <f>AVERAGE($C$2:C387)</f>
        <v>0.23220569948186398</v>
      </c>
      <c r="E387" s="2">
        <v>0.16427030000000001</v>
      </c>
      <c r="G387" s="1">
        <f t="shared" ref="G387:G450" si="48">(D387-E387)*B387</f>
        <v>26.223064199999495</v>
      </c>
      <c r="H387" s="20">
        <f t="shared" ref="H387:H450" si="49">B387/(D387^$O$2)</f>
        <v>288.24506446035252</v>
      </c>
      <c r="I387" s="20">
        <f t="shared" ref="I387:I450" si="50">H387*E387^$O$2</f>
        <v>413.66623127142225</v>
      </c>
      <c r="J387" s="2">
        <f t="shared" ref="J387:J450" si="51">(D387-E387)*(B387+I387)/2</f>
        <v>27.162822436790346</v>
      </c>
      <c r="K387" s="4">
        <f t="shared" ref="K387:K450" si="52">J387/G387-1</f>
        <v>3.5837087139147794E-2</v>
      </c>
      <c r="M387" s="1">
        <f t="shared" ref="M387:M450" si="53">G387*365*15/100</f>
        <v>1435.7127649499723</v>
      </c>
      <c r="N387" s="1">
        <f t="shared" ref="N387:N450" si="54">J387*365*15/100</f>
        <v>1487.1645284142714</v>
      </c>
    </row>
    <row r="388" spans="2:14" x14ac:dyDescent="0.25">
      <c r="B388">
        <f t="shared" ref="B388:B451" si="55">B387+1</f>
        <v>387</v>
      </c>
      <c r="C388" s="2">
        <v>0.33939999999999998</v>
      </c>
      <c r="D388" s="2">
        <f>AVERAGE($C$2:C388)</f>
        <v>0.2324826873385</v>
      </c>
      <c r="E388" s="2">
        <v>0.16427030000000001</v>
      </c>
      <c r="G388" s="1">
        <f t="shared" si="48"/>
        <v>26.398193899999498</v>
      </c>
      <c r="H388" s="20">
        <f t="shared" si="49"/>
        <v>289.0607255564247</v>
      </c>
      <c r="I388" s="20">
        <f t="shared" si="50"/>
        <v>414.83680275107127</v>
      </c>
      <c r="J388" s="2">
        <f t="shared" si="51"/>
        <v>27.347601285760241</v>
      </c>
      <c r="K388" s="4">
        <f t="shared" si="52"/>
        <v>3.5964861435492379E-2</v>
      </c>
      <c r="M388" s="1">
        <f t="shared" si="53"/>
        <v>1445.3011160249725</v>
      </c>
      <c r="N388" s="1">
        <f t="shared" si="54"/>
        <v>1497.2811703953732</v>
      </c>
    </row>
    <row r="389" spans="2:14" x14ac:dyDescent="0.25">
      <c r="B389">
        <f t="shared" si="55"/>
        <v>388</v>
      </c>
      <c r="C389" s="2">
        <v>0.33939999999999998</v>
      </c>
      <c r="D389" s="2">
        <f>AVERAGE($C$2:C389)</f>
        <v>0.23275824742267912</v>
      </c>
      <c r="E389" s="2">
        <v>0.16427030000000001</v>
      </c>
      <c r="G389" s="1">
        <f t="shared" si="48"/>
        <v>26.573323599999494</v>
      </c>
      <c r="H389" s="20">
        <f t="shared" si="49"/>
        <v>289.87632133842914</v>
      </c>
      <c r="I389" s="20">
        <f t="shared" si="50"/>
        <v>416.00728049720124</v>
      </c>
      <c r="J389" s="2">
        <f t="shared" si="51"/>
        <v>27.532404177071765</v>
      </c>
      <c r="K389" s="4">
        <f t="shared" si="52"/>
        <v>3.6091856310826342E-2</v>
      </c>
      <c r="M389" s="1">
        <f t="shared" si="53"/>
        <v>1454.8894670999723</v>
      </c>
      <c r="N389" s="1">
        <f t="shared" si="54"/>
        <v>1507.3991286946793</v>
      </c>
    </row>
    <row r="390" spans="2:14" x14ac:dyDescent="0.25">
      <c r="B390">
        <f t="shared" si="55"/>
        <v>389</v>
      </c>
      <c r="C390" s="2">
        <v>0.33939999999999998</v>
      </c>
      <c r="D390" s="2">
        <f>AVERAGE($C$2:C390)</f>
        <v>0.2330323907455</v>
      </c>
      <c r="E390" s="2">
        <v>0.16427030000000001</v>
      </c>
      <c r="G390" s="1">
        <f t="shared" si="48"/>
        <v>26.748453299999497</v>
      </c>
      <c r="H390" s="20">
        <f t="shared" si="49"/>
        <v>290.69185244812127</v>
      </c>
      <c r="I390" s="20">
        <f t="shared" si="50"/>
        <v>417.17766543080813</v>
      </c>
      <c r="J390" s="2">
        <f t="shared" si="51"/>
        <v>27.71723089367428</v>
      </c>
      <c r="K390" s="4">
        <f t="shared" si="52"/>
        <v>3.6218078959907585E-2</v>
      </c>
      <c r="M390" s="1">
        <f t="shared" si="53"/>
        <v>1464.4778181749725</v>
      </c>
      <c r="N390" s="1">
        <f t="shared" si="54"/>
        <v>1517.5183914286667</v>
      </c>
    </row>
    <row r="391" spans="2:14" x14ac:dyDescent="0.25">
      <c r="B391">
        <f t="shared" si="55"/>
        <v>390</v>
      </c>
      <c r="C391" s="2">
        <v>0.33939999999999998</v>
      </c>
      <c r="D391" s="2">
        <f>AVERAGE($C$2:C391)</f>
        <v>0.23330512820512692</v>
      </c>
      <c r="E391" s="2">
        <v>0.16427030000000001</v>
      </c>
      <c r="G391" s="1">
        <f t="shared" si="48"/>
        <v>26.923582999999493</v>
      </c>
      <c r="H391" s="20">
        <f t="shared" si="49"/>
        <v>291.50731951881255</v>
      </c>
      <c r="I391" s="20">
        <f t="shared" si="50"/>
        <v>418.34795846076986</v>
      </c>
      <c r="J391" s="2">
        <f t="shared" si="51"/>
        <v>27.902081221152155</v>
      </c>
      <c r="K391" s="4">
        <f t="shared" si="52"/>
        <v>3.6343536488166572E-2</v>
      </c>
      <c r="M391" s="1">
        <f t="shared" si="53"/>
        <v>1474.0661692499721</v>
      </c>
      <c r="N391" s="1">
        <f t="shared" si="54"/>
        <v>1527.6389468580805</v>
      </c>
    </row>
    <row r="392" spans="2:14" x14ac:dyDescent="0.25">
      <c r="B392">
        <f t="shared" si="55"/>
        <v>391</v>
      </c>
      <c r="C392" s="2">
        <v>0.33939999999999998</v>
      </c>
      <c r="D392" s="2">
        <f>AVERAGE($C$2:C392)</f>
        <v>0.233576470588234</v>
      </c>
      <c r="E392" s="2">
        <v>0.16427030000000001</v>
      </c>
      <c r="G392" s="1">
        <f t="shared" si="48"/>
        <v>27.098712699999489</v>
      </c>
      <c r="H392" s="20">
        <f t="shared" si="49"/>
        <v>292.32272317550962</v>
      </c>
      <c r="I392" s="20">
        <f t="shared" si="50"/>
        <v>419.51816048404584</v>
      </c>
      <c r="J392" s="2">
        <f t="shared" si="51"/>
        <v>28.08695494768445</v>
      </c>
      <c r="K392" s="4">
        <f t="shared" si="52"/>
        <v>3.6468235913102331E-2</v>
      </c>
      <c r="M392" s="1">
        <f t="shared" si="53"/>
        <v>1483.6545203249721</v>
      </c>
      <c r="N392" s="1">
        <f t="shared" si="54"/>
        <v>1537.7607833857237</v>
      </c>
    </row>
    <row r="393" spans="2:14" x14ac:dyDescent="0.25">
      <c r="B393">
        <f t="shared" si="55"/>
        <v>392</v>
      </c>
      <c r="C393" s="2">
        <v>0.33939999999999998</v>
      </c>
      <c r="D393" s="2">
        <f>AVERAGE($C$2:C393)</f>
        <v>0.23384642857142726</v>
      </c>
      <c r="E393" s="2">
        <v>0.16427030000000001</v>
      </c>
      <c r="G393" s="1">
        <f t="shared" si="48"/>
        <v>27.273842399999484</v>
      </c>
      <c r="H393" s="20">
        <f t="shared" si="49"/>
        <v>293.13806403505089</v>
      </c>
      <c r="I393" s="20">
        <f t="shared" si="50"/>
        <v>420.68827238587312</v>
      </c>
      <c r="J393" s="2">
        <f t="shared" si="51"/>
        <v>28.271851864005299</v>
      </c>
      <c r="K393" s="4">
        <f t="shared" si="52"/>
        <v>3.6592184165654462E-2</v>
      </c>
      <c r="M393" s="1">
        <f t="shared" si="53"/>
        <v>1493.2428713999718</v>
      </c>
      <c r="N393" s="1">
        <f t="shared" si="54"/>
        <v>1547.8838895542901</v>
      </c>
    </row>
    <row r="394" spans="2:14" x14ac:dyDescent="0.25">
      <c r="B394">
        <f t="shared" si="55"/>
        <v>393</v>
      </c>
      <c r="C394" s="2">
        <v>0.33939999999999998</v>
      </c>
      <c r="D394" s="2">
        <f>AVERAGE($C$2:C394)</f>
        <v>0.23411501272264501</v>
      </c>
      <c r="E394" s="2">
        <v>0.16427030000000001</v>
      </c>
      <c r="G394" s="1">
        <f t="shared" si="48"/>
        <v>27.448972099999487</v>
      </c>
      <c r="H394" s="20">
        <f t="shared" si="49"/>
        <v>293.95334270624068</v>
      </c>
      <c r="I394" s="20">
        <f t="shared" si="50"/>
        <v>421.85829503995899</v>
      </c>
      <c r="J394" s="2">
        <f t="shared" si="51"/>
        <v>28.456771763365118</v>
      </c>
      <c r="K394" s="4">
        <f t="shared" si="52"/>
        <v>3.6715388091550727E-2</v>
      </c>
      <c r="M394" s="1">
        <f t="shared" si="53"/>
        <v>1502.8312224749718</v>
      </c>
      <c r="N394" s="1">
        <f t="shared" si="54"/>
        <v>1558.0082540442402</v>
      </c>
    </row>
    <row r="395" spans="2:14" x14ac:dyDescent="0.25">
      <c r="B395">
        <f t="shared" si="55"/>
        <v>394</v>
      </c>
      <c r="C395" s="2">
        <v>0.33939999999999998</v>
      </c>
      <c r="D395" s="2">
        <f>AVERAGE($C$2:C395)</f>
        <v>0.23438223350253676</v>
      </c>
      <c r="E395" s="2">
        <v>0.16427030000000001</v>
      </c>
      <c r="G395" s="1">
        <f t="shared" si="48"/>
        <v>27.62410179999948</v>
      </c>
      <c r="H395" s="20">
        <f t="shared" si="49"/>
        <v>294.76855978998037</v>
      </c>
      <c r="I395" s="20">
        <f t="shared" si="50"/>
        <v>423.02822930866893</v>
      </c>
      <c r="J395" s="2">
        <f t="shared" si="51"/>
        <v>28.641714441492368</v>
      </c>
      <c r="K395" s="4">
        <f t="shared" si="52"/>
        <v>3.6837854452625329E-2</v>
      </c>
      <c r="M395" s="1">
        <f t="shared" si="53"/>
        <v>1512.4195735499713</v>
      </c>
      <c r="N395" s="1">
        <f t="shared" si="54"/>
        <v>1568.1338656717073</v>
      </c>
    </row>
    <row r="396" spans="2:14" x14ac:dyDescent="0.25">
      <c r="B396">
        <f t="shared" si="55"/>
        <v>395</v>
      </c>
      <c r="C396" s="2">
        <v>0.33939999999999998</v>
      </c>
      <c r="D396" s="2">
        <f>AVERAGE($C$2:C396)</f>
        <v>0.23464810126582147</v>
      </c>
      <c r="E396" s="2">
        <v>0.16427030000000001</v>
      </c>
      <c r="G396" s="1">
        <f t="shared" si="48"/>
        <v>27.799231499999479</v>
      </c>
      <c r="H396" s="20">
        <f t="shared" si="49"/>
        <v>295.58371587939718</v>
      </c>
      <c r="I396" s="20">
        <f t="shared" si="50"/>
        <v>424.19807604321164</v>
      </c>
      <c r="J396" s="2">
        <f t="shared" si="51"/>
        <v>28.826679696556223</v>
      </c>
      <c r="K396" s="4">
        <f t="shared" si="52"/>
        <v>3.6959589928115877E-2</v>
      </c>
      <c r="M396" s="1">
        <f t="shared" si="53"/>
        <v>1522.0079246249713</v>
      </c>
      <c r="N396" s="1">
        <f t="shared" si="54"/>
        <v>1578.2607133864533</v>
      </c>
    </row>
    <row r="397" spans="2:14" x14ac:dyDescent="0.25">
      <c r="B397">
        <f t="shared" si="55"/>
        <v>396</v>
      </c>
      <c r="C397" s="2">
        <v>0.33939999999999998</v>
      </c>
      <c r="D397" s="2">
        <f>AVERAGE($C$2:C397)</f>
        <v>0.23491262626262494</v>
      </c>
      <c r="E397" s="2">
        <v>0.16427030000000001</v>
      </c>
      <c r="G397" s="1">
        <f t="shared" si="48"/>
        <v>27.974361199999471</v>
      </c>
      <c r="H397" s="20">
        <f t="shared" si="49"/>
        <v>296.39881155997034</v>
      </c>
      <c r="I397" s="20">
        <f t="shared" si="50"/>
        <v>425.36783608382007</v>
      </c>
      <c r="J397" s="2">
        <f t="shared" si="51"/>
        <v>29.011667329129725</v>
      </c>
      <c r="K397" s="4">
        <f t="shared" si="52"/>
        <v>3.7080601115934364E-2</v>
      </c>
      <c r="M397" s="1">
        <f t="shared" si="53"/>
        <v>1531.5962756999711</v>
      </c>
      <c r="N397" s="1">
        <f t="shared" si="54"/>
        <v>1588.3887862698525</v>
      </c>
    </row>
    <row r="398" spans="2:14" x14ac:dyDescent="0.25">
      <c r="B398">
        <f t="shared" si="55"/>
        <v>397</v>
      </c>
      <c r="C398" s="2">
        <v>0.33939999999999998</v>
      </c>
      <c r="D398" s="2">
        <f>AVERAGE($C$2:C398)</f>
        <v>0.23517581863979717</v>
      </c>
      <c r="E398" s="2">
        <v>0.16427030000000001</v>
      </c>
      <c r="G398" s="1">
        <f t="shared" si="48"/>
        <v>28.149490899999474</v>
      </c>
      <c r="H398" s="20">
        <f t="shared" si="49"/>
        <v>297.21384740965493</v>
      </c>
      <c r="I398" s="20">
        <f t="shared" si="50"/>
        <v>426.53751025992898</v>
      </c>
      <c r="J398" s="2">
        <f t="shared" si="51"/>
        <v>29.196677142153767</v>
      </c>
      <c r="K398" s="4">
        <f t="shared" si="52"/>
        <v>3.7200894533915507E-2</v>
      </c>
      <c r="M398" s="1">
        <f t="shared" si="53"/>
        <v>1541.1846267749713</v>
      </c>
      <c r="N398" s="1">
        <f t="shared" si="54"/>
        <v>1598.5180735329186</v>
      </c>
    </row>
    <row r="399" spans="2:14" x14ac:dyDescent="0.25">
      <c r="B399">
        <f t="shared" si="55"/>
        <v>398</v>
      </c>
      <c r="C399" s="2">
        <v>0.33939999999999998</v>
      </c>
      <c r="D399" s="2">
        <f>AVERAGE($C$2:C399)</f>
        <v>0.23543768844220975</v>
      </c>
      <c r="E399" s="2">
        <v>0.16427030000000001</v>
      </c>
      <c r="G399" s="1">
        <f t="shared" si="48"/>
        <v>28.324620599999477</v>
      </c>
      <c r="H399" s="20">
        <f t="shared" si="49"/>
        <v>298.02882399900295</v>
      </c>
      <c r="I399" s="20">
        <f t="shared" si="50"/>
        <v>427.70709939034896</v>
      </c>
      <c r="J399" s="2">
        <f t="shared" si="51"/>
        <v>29.381708940901625</v>
      </c>
      <c r="K399" s="4">
        <f t="shared" si="52"/>
        <v>3.7320476621041321E-2</v>
      </c>
      <c r="M399" s="1">
        <f t="shared" si="53"/>
        <v>1550.7729778499715</v>
      </c>
      <c r="N399" s="1">
        <f t="shared" si="54"/>
        <v>1608.6485645143639</v>
      </c>
    </row>
    <row r="400" spans="2:14" x14ac:dyDescent="0.25">
      <c r="B400">
        <f t="shared" si="55"/>
        <v>399</v>
      </c>
      <c r="C400" s="2">
        <v>0.33939999999999998</v>
      </c>
      <c r="D400" s="2">
        <f>AVERAGE($C$2:C400)</f>
        <v>0.23569824561403377</v>
      </c>
      <c r="E400" s="2">
        <v>0.16427030000000001</v>
      </c>
      <c r="G400" s="1">
        <f t="shared" si="48"/>
        <v>28.499750299999469</v>
      </c>
      <c r="H400" s="20">
        <f t="shared" si="49"/>
        <v>298.8437418912826</v>
      </c>
      <c r="I400" s="20">
        <f t="shared" si="50"/>
        <v>428.87660428343742</v>
      </c>
      <c r="J400" s="2">
        <f t="shared" si="51"/>
        <v>29.566762532944161</v>
      </c>
      <c r="K400" s="4">
        <f t="shared" si="52"/>
        <v>3.7439353738643488E-2</v>
      </c>
      <c r="M400" s="1">
        <f t="shared" si="53"/>
        <v>1560.3613289249708</v>
      </c>
      <c r="N400" s="1">
        <f t="shared" si="54"/>
        <v>1618.7802486786929</v>
      </c>
    </row>
    <row r="401" spans="1:14" x14ac:dyDescent="0.25">
      <c r="A401" s="21" t="inlineStr">
        <is>
          <t>400%</t>
        </is>
      </c>
      <c r="B401">
        <f t="shared" si="55"/>
        <v>400</v>
      </c>
      <c r="C401" s="2">
        <v>0.33939999999999998</v>
      </c>
      <c r="D401" s="2">
        <f>AVERAGE($C$2:C401)</f>
        <v>0.23595749999999868</v>
      </c>
      <c r="E401" s="2">
        <v>0.16427030000000001</v>
      </c>
      <c r="G401" s="1">
        <f t="shared" si="48"/>
        <v>28.674879999999469</v>
      </c>
      <c r="H401" s="20">
        <f t="shared" si="49"/>
        <v>299.65860164259476</v>
      </c>
      <c r="I401" s="20">
        <f t="shared" si="50"/>
        <v>430.04602573726578</v>
      </c>
      <c r="J401" s="2">
        <f t="shared" si="51"/>
        <v>29.75183772811571</v>
      </c>
      <c r="K401" s="4">
        <f t="shared" si="52"/>
        <v>3.7557532171582197E-2</v>
      </c>
      <c r="M401" s="1">
        <f t="shared" si="53"/>
        <v>1569.9496799999708</v>
      </c>
      <c r="N401" s="1">
        <f t="shared" si="54"/>
        <v>1628.9131156143351</v>
      </c>
    </row>
    <row r="402" spans="1:14" x14ac:dyDescent="0.25">
      <c r="B402">
        <f t="shared" si="55"/>
        <v>401</v>
      </c>
      <c r="C402" s="2">
        <v>0.33939999999999998</v>
      </c>
      <c r="D402" s="2">
        <f>AVERAGE($C$2:C402)</f>
        <v>0.2362154613466321</v>
      </c>
      <c r="E402" s="2">
        <v>0.16427030000000001</v>
      </c>
      <c r="G402" s="1">
        <f t="shared" si="48"/>
        <v>28.850009699999468</v>
      </c>
      <c r="H402" s="20">
        <f t="shared" si="49"/>
        <v>300.47340380198739</v>
      </c>
      <c r="I402" s="20">
        <f t="shared" si="50"/>
        <v>431.21536453978365</v>
      </c>
      <c r="J402" s="2">
        <f t="shared" si="51"/>
        <v>29.936934338480491</v>
      </c>
      <c r="K402" s="4">
        <f t="shared" si="52"/>
        <v>3.7675018129406102E-2</v>
      </c>
      <c r="M402" s="1">
        <f t="shared" si="53"/>
        <v>1579.5380310749708</v>
      </c>
      <c r="N402" s="1">
        <f t="shared" si="54"/>
        <v>1639.0471550318068</v>
      </c>
    </row>
    <row r="403" spans="1:14" x14ac:dyDescent="0.25">
      <c r="B403">
        <f t="shared" si="55"/>
        <v>402</v>
      </c>
      <c r="C403" s="2">
        <v>0.33939999999999998</v>
      </c>
      <c r="D403" s="2">
        <f>AVERAGE($C$2:C403)</f>
        <v>0.23647213930348127</v>
      </c>
      <c r="E403" s="2">
        <v>0.16427030000000001</v>
      </c>
      <c r="G403" s="1">
        <f t="shared" si="48"/>
        <v>29.025139399999464</v>
      </c>
      <c r="H403" s="20">
        <f t="shared" si="49"/>
        <v>301.28814891156782</v>
      </c>
      <c r="I403" s="20">
        <f t="shared" si="50"/>
        <v>432.38462146898013</v>
      </c>
      <c r="J403" s="2">
        <f t="shared" si="51"/>
        <v>30.122052178299672</v>
      </c>
      <c r="K403" s="4">
        <f t="shared" si="52"/>
        <v>3.7791817747487855E-2</v>
      </c>
      <c r="M403" s="1">
        <f t="shared" si="53"/>
        <v>1589.1263821499708</v>
      </c>
      <c r="N403" s="1">
        <f t="shared" si="54"/>
        <v>1649.1823567619069</v>
      </c>
    </row>
    <row r="404" spans="1:14" x14ac:dyDescent="0.25">
      <c r="B404">
        <f t="shared" si="55"/>
        <v>403</v>
      </c>
      <c r="C404" s="2">
        <v>0.33939999999999998</v>
      </c>
      <c r="D404" s="2">
        <f>AVERAGE($C$2:C404)</f>
        <v>0.23672754342431629</v>
      </c>
      <c r="E404" s="2">
        <v>0.16427030000000001</v>
      </c>
      <c r="G404" s="1">
        <f t="shared" si="48"/>
        <v>29.20026909999946</v>
      </c>
      <c r="H404" s="20">
        <f t="shared" si="49"/>
        <v>302.10283750661273</v>
      </c>
      <c r="I404" s="20">
        <f t="shared" si="50"/>
        <v>433.55379729304144</v>
      </c>
      <c r="J404" s="2">
        <f t="shared" si="51"/>
        <v>30.307191063999024</v>
      </c>
      <c r="K404" s="4">
        <f t="shared" si="52"/>
        <v>3.7907937088140997E-2</v>
      </c>
      <c r="M404" s="1">
        <f t="shared" si="53"/>
        <v>1598.7147332249704</v>
      </c>
      <c r="N404" s="1">
        <f t="shared" si="54"/>
        <v>1659.3187107539466</v>
      </c>
    </row>
    <row r="405" spans="1:14" x14ac:dyDescent="0.25">
      <c r="B405">
        <f t="shared" si="55"/>
        <v>404</v>
      </c>
      <c r="C405" s="2">
        <v>0.33939999999999998</v>
      </c>
      <c r="D405" s="2">
        <f>AVERAGE($C$2:C405)</f>
        <v>0.2369816831683155</v>
      </c>
      <c r="E405" s="2">
        <v>0.16427030000000001</v>
      </c>
      <c r="G405" s="1">
        <f t="shared" si="48"/>
        <v>29.375398799999459</v>
      </c>
      <c r="H405" s="20">
        <f t="shared" si="49"/>
        <v>302.91747011567617</v>
      </c>
      <c r="I405" s="20">
        <f t="shared" si="50"/>
        <v>434.72289277050601</v>
      </c>
      <c r="J405" s="2">
        <f t="shared" si="51"/>
        <v>30.492350814137122</v>
      </c>
      <c r="K405" s="4">
        <f t="shared" si="52"/>
        <v>3.8023382141715301E-2</v>
      </c>
      <c r="M405" s="1">
        <f t="shared" si="53"/>
        <v>1608.3030842999704</v>
      </c>
      <c r="N405" s="1">
        <f t="shared" si="54"/>
        <v>1669.4562070740074</v>
      </c>
    </row>
    <row r="406" spans="1:14" x14ac:dyDescent="0.25">
      <c r="B406">
        <f t="shared" si="55"/>
        <v>405</v>
      </c>
      <c r="C406" s="2">
        <v>0.33939999999999998</v>
      </c>
      <c r="D406" s="2">
        <f>AVERAGE($C$2:C406)</f>
        <v>0.23723456790123323</v>
      </c>
      <c r="E406" s="2">
        <v>0.16427030000000001</v>
      </c>
      <c r="G406" s="1">
        <f t="shared" si="48"/>
        <v>29.550528499999455</v>
      </c>
      <c r="H406" s="20">
        <f t="shared" si="49"/>
        <v>303.73204726069565</v>
      </c>
      <c r="I406" s="20">
        <f t="shared" si="50"/>
        <v>435.89190865041678</v>
      </c>
      <c r="J406" s="2">
        <f t="shared" si="51"/>
        <v>30.677531249374173</v>
      </c>
      <c r="K406" s="4">
        <f t="shared" si="52"/>
        <v>3.8138158827675017E-2</v>
      </c>
      <c r="M406" s="1">
        <f t="shared" si="53"/>
        <v>1617.8914353749701</v>
      </c>
      <c r="N406" s="1">
        <f t="shared" si="54"/>
        <v>1679.5948359032359</v>
      </c>
    </row>
    <row r="407" spans="1:14" x14ac:dyDescent="0.25">
      <c r="B407">
        <f t="shared" si="55"/>
        <v>406</v>
      </c>
      <c r="C407" s="2">
        <v>0.33939999999999998</v>
      </c>
      <c r="D407" s="2">
        <f>AVERAGE($C$2:C407)</f>
        <v>0.23748620689655039</v>
      </c>
      <c r="E407" s="2">
        <v>0.16427030000000001</v>
      </c>
      <c r="G407" s="1">
        <f t="shared" si="48"/>
        <v>29.725658199999458</v>
      </c>
      <c r="H407" s="20">
        <f t="shared" si="49"/>
        <v>304.54656945709553</v>
      </c>
      <c r="I407" s="20">
        <f t="shared" si="50"/>
        <v>437.06084567246938</v>
      </c>
      <c r="J407" s="2">
        <f t="shared" si="51"/>
        <v>30.862732192441278</v>
      </c>
      <c r="K407" s="4">
        <f t="shared" si="52"/>
        <v>3.8252272995652037E-2</v>
      </c>
      <c r="M407" s="1">
        <f t="shared" si="53"/>
        <v>1627.4797864499703</v>
      </c>
      <c r="N407" s="1">
        <f t="shared" si="54"/>
        <v>1689.73458753616</v>
      </c>
    </row>
    <row r="408" spans="1:14" x14ac:dyDescent="0.25">
      <c r="B408">
        <f t="shared" si="55"/>
        <v>407</v>
      </c>
      <c r="C408" s="2">
        <v>0.33939999999999998</v>
      </c>
      <c r="D408" s="2">
        <f>AVERAGE($C$2:C408)</f>
        <v>0.23773660933660801</v>
      </c>
      <c r="E408" s="2">
        <v>0.16427030000000001</v>
      </c>
      <c r="G408" s="1">
        <f t="shared" si="48"/>
        <v>29.900787899999454</v>
      </c>
      <c r="H408" s="20">
        <f t="shared" si="49"/>
        <v>305.36103721388969</v>
      </c>
      <c r="I408" s="20">
        <f t="shared" si="50"/>
        <v>438.22970456715996</v>
      </c>
      <c r="J408" s="2">
        <f t="shared" si="51"/>
        <v>31.047953468110382</v>
      </c>
      <c r="K408" s="4">
        <f t="shared" si="52"/>
        <v>3.8365730426486389E-2</v>
      </c>
      <c r="M408" s="1">
        <f t="shared" si="53"/>
        <v>1637.0681375249703</v>
      </c>
      <c r="N408" s="1">
        <f t="shared" si="54"/>
        <v>1699.8754523790435</v>
      </c>
    </row>
    <row r="409" spans="1:14" x14ac:dyDescent="0.25">
      <c r="B409">
        <f t="shared" si="55"/>
        <v>408</v>
      </c>
      <c r="C409" s="2">
        <v>0.33939999999999998</v>
      </c>
      <c r="D409" s="2">
        <f>AVERAGE($C$2:C409)</f>
        <v>0.23798578431372414</v>
      </c>
      <c r="E409" s="2">
        <v>0.16427030000000001</v>
      </c>
      <c r="G409" s="1">
        <f t="shared" si="48"/>
        <v>30.075917599999443</v>
      </c>
      <c r="H409" s="20">
        <f t="shared" si="49"/>
        <v>306.17545103378075</v>
      </c>
      <c r="I409" s="20">
        <f t="shared" si="50"/>
        <v>439.39848605592687</v>
      </c>
      <c r="J409" s="2">
        <f t="shared" si="51"/>
        <v>31.233194903164627</v>
      </c>
      <c r="K409" s="4">
        <f t="shared" si="52"/>
        <v>3.847853683324387E-2</v>
      </c>
      <c r="M409" s="1">
        <f t="shared" si="53"/>
        <v>1646.6564885999696</v>
      </c>
      <c r="N409" s="1">
        <f t="shared" si="54"/>
        <v>1710.0174209482634</v>
      </c>
    </row>
    <row r="410" spans="1:14" x14ac:dyDescent="0.25">
      <c r="B410">
        <f t="shared" si="55"/>
        <v>409</v>
      </c>
      <c r="C410" s="2">
        <v>0.33939999999999998</v>
      </c>
      <c r="D410" s="2">
        <f>AVERAGE($C$2:C410)</f>
        <v>0.2382337408312945</v>
      </c>
      <c r="E410" s="2">
        <v>0.16427030000000001</v>
      </c>
      <c r="G410" s="1">
        <f t="shared" si="48"/>
        <v>30.251047299999449</v>
      </c>
      <c r="H410" s="20">
        <f t="shared" si="49"/>
        <v>306.98981141325885</v>
      </c>
      <c r="I410" s="20">
        <f t="shared" si="50"/>
        <v>440.56719085129316</v>
      </c>
      <c r="J410" s="2">
        <f t="shared" si="51"/>
        <v>31.418456326369352</v>
      </c>
      <c r="K410" s="4">
        <f t="shared" si="52"/>
        <v>3.8590697862216583E-2</v>
      </c>
      <c r="M410" s="1">
        <f t="shared" si="53"/>
        <v>1656.2448396749699</v>
      </c>
      <c r="N410" s="1">
        <f t="shared" si="54"/>
        <v>1720.1604838687219</v>
      </c>
    </row>
    <row r="411" spans="1:14" x14ac:dyDescent="0.25">
      <c r="B411">
        <f t="shared" si="55"/>
        <v>410</v>
      </c>
      <c r="C411" s="2">
        <v>0.33939999999999998</v>
      </c>
      <c r="D411" s="2">
        <f>AVERAGE($C$2:C411)</f>
        <v>0.23848048780487671</v>
      </c>
      <c r="E411" s="2">
        <v>0.16427030000000001</v>
      </c>
      <c r="G411" s="1">
        <f t="shared" si="48"/>
        <v>30.426176999999448</v>
      </c>
      <c r="H411" s="20">
        <f t="shared" si="49"/>
        <v>307.80411884269773</v>
      </c>
      <c r="I411" s="20">
        <f t="shared" si="50"/>
        <v>441.73581965700384</v>
      </c>
      <c r="J411" s="2">
        <f t="shared" si="51"/>
        <v>31.603737568443425</v>
      </c>
      <c r="K411" s="4">
        <f t="shared" si="52"/>
        <v>3.8702219093907031E-2</v>
      </c>
      <c r="M411" s="1">
        <f t="shared" si="53"/>
        <v>1665.8331907499698</v>
      </c>
      <c r="N411" s="1">
        <f t="shared" si="54"/>
        <v>1730.3046318722775</v>
      </c>
    </row>
    <row r="412" spans="1:14" x14ac:dyDescent="0.25">
      <c r="B412">
        <f t="shared" si="55"/>
        <v>411</v>
      </c>
      <c r="C412" s="2">
        <v>0.33939999999999998</v>
      </c>
      <c r="D412" s="2">
        <f>AVERAGE($C$2:C412)</f>
        <v>0.23872603406325899</v>
      </c>
      <c r="E412" s="2">
        <v>0.16427030000000001</v>
      </c>
      <c r="G412" s="1">
        <f t="shared" si="48"/>
        <v>30.601306699999441</v>
      </c>
      <c r="H412" s="20">
        <f t="shared" si="49"/>
        <v>308.61837380644897</v>
      </c>
      <c r="I412" s="20">
        <f t="shared" si="50"/>
        <v>442.90437316816156</v>
      </c>
      <c r="J412" s="2">
        <f t="shared" si="51"/>
        <v>31.789038462031247</v>
      </c>
      <c r="K412" s="4">
        <f t="shared" si="52"/>
        <v>3.881310604399224E-2</v>
      </c>
      <c r="M412" s="1">
        <f t="shared" si="53"/>
        <v>1675.4215418249692</v>
      </c>
      <c r="N412" s="1">
        <f t="shared" si="54"/>
        <v>1740.4498557962108</v>
      </c>
    </row>
    <row r="413" spans="1:14" x14ac:dyDescent="0.25">
      <c r="B413">
        <f t="shared" si="55"/>
        <v>412</v>
      </c>
      <c r="C413" s="2">
        <v>0.33939999999999998</v>
      </c>
      <c r="D413" s="2">
        <f>AVERAGE($C$2:C413)</f>
        <v>0.2389703883495132</v>
      </c>
      <c r="E413" s="2">
        <v>0.16427030000000001</v>
      </c>
      <c r="G413" s="1">
        <f t="shared" si="48"/>
        <v>30.776436399999437</v>
      </c>
      <c r="H413" s="20">
        <f t="shared" si="49"/>
        <v>309.4325767829352</v>
      </c>
      <c r="I413" s="20">
        <f t="shared" si="50"/>
        <v>444.0728520713601</v>
      </c>
      <c r="J413" s="2">
        <f t="shared" si="51"/>
        <v>31.974358841675169</v>
      </c>
      <c r="K413" s="4">
        <f t="shared" si="52"/>
        <v>3.892336416427189E-2</v>
      </c>
      <c r="M413" s="1">
        <f t="shared" si="53"/>
        <v>1685.0098928999691</v>
      </c>
      <c r="N413" s="1">
        <f t="shared" si="54"/>
        <v>1750.5961465817154</v>
      </c>
    </row>
    <row r="414" spans="1:14" x14ac:dyDescent="0.25">
      <c r="B414">
        <f t="shared" si="55"/>
        <v>413</v>
      </c>
      <c r="C414" s="2">
        <v>0.33939999999999998</v>
      </c>
      <c r="D414" s="2">
        <f>AVERAGE($C$2:C414)</f>
        <v>0.23921355932203253</v>
      </c>
      <c r="E414" s="2">
        <v>0.16427030000000001</v>
      </c>
      <c r="G414" s="1">
        <f t="shared" si="48"/>
        <v>30.951566099999432</v>
      </c>
      <c r="H414" s="20">
        <f t="shared" si="49"/>
        <v>310.24672824474095</v>
      </c>
      <c r="I414" s="20">
        <f t="shared" si="50"/>
        <v>445.24125704481503</v>
      </c>
      <c r="J414" s="2">
        <f t="shared" si="51"/>
        <v>32.159698543788373</v>
      </c>
      <c r="K414" s="4">
        <f t="shared" si="52"/>
        <v>3.9032998843601785E-2</v>
      </c>
      <c r="M414" s="1">
        <f t="shared" si="53"/>
        <v>1694.5982439749691</v>
      </c>
      <c r="N414" s="1">
        <f t="shared" si="54"/>
        <v>1760.7434952724134</v>
      </c>
    </row>
    <row r="415" spans="1:14" x14ac:dyDescent="0.25">
      <c r="B415">
        <f t="shared" si="55"/>
        <v>414</v>
      </c>
      <c r="C415" s="2">
        <v>0.33939999999999998</v>
      </c>
      <c r="D415" s="2">
        <f>AVERAGE($C$2:C415)</f>
        <v>0.2394555555555542</v>
      </c>
      <c r="E415" s="2">
        <v>0.16427030000000001</v>
      </c>
      <c r="G415" s="1">
        <f t="shared" si="48"/>
        <v>31.126695799999435</v>
      </c>
      <c r="H415" s="20">
        <f t="shared" si="49"/>
        <v>311.06082865870178</v>
      </c>
      <c r="I415" s="20">
        <f t="shared" si="50"/>
        <v>446.40958875849122</v>
      </c>
      <c r="J415" s="2">
        <f t="shared" si="51"/>
        <v>32.345057406628229</v>
      </c>
      <c r="K415" s="4">
        <f t="shared" si="52"/>
        <v>3.9142015408806019E-2</v>
      </c>
      <c r="M415" s="1">
        <f t="shared" si="53"/>
        <v>1704.1865950499694</v>
      </c>
      <c r="N415" s="1">
        <f t="shared" si="54"/>
        <v>1770.8918930128953</v>
      </c>
    </row>
    <row r="416" spans="1:14" x14ac:dyDescent="0.25">
      <c r="B416">
        <f t="shared" si="55"/>
        <v>415</v>
      </c>
      <c r="C416" s="2">
        <v>0.33939999999999998</v>
      </c>
      <c r="D416" s="2">
        <f>AVERAGE($C$2:C416)</f>
        <v>0.23969638554216732</v>
      </c>
      <c r="E416" s="2">
        <v>0.16427030000000001</v>
      </c>
      <c r="G416" s="1">
        <f t="shared" si="48"/>
        <v>31.301825499999435</v>
      </c>
      <c r="H416" s="20">
        <f t="shared" si="49"/>
        <v>311.87487848599221</v>
      </c>
      <c r="I416" s="20">
        <f t="shared" si="50"/>
        <v>447.57784787422958</v>
      </c>
      <c r="J416" s="2">
        <f t="shared" si="51"/>
        <v>32.530435270270111</v>
      </c>
      <c r="K416" s="4">
        <f t="shared" si="52"/>
        <v>3.9250419125577807E-2</v>
      </c>
      <c r="M416" s="1">
        <f t="shared" si="53"/>
        <v>1713.7749461249689</v>
      </c>
      <c r="N416" s="1">
        <f t="shared" si="54"/>
        <v>1781.0413310472886</v>
      </c>
    </row>
    <row r="417" spans="2:14" x14ac:dyDescent="0.25">
      <c r="B417">
        <f t="shared" si="55"/>
        <v>416</v>
      </c>
      <c r="C417" s="2">
        <v>0.33939999999999998</v>
      </c>
      <c r="D417" s="2">
        <f>AVERAGE($C$2:C417)</f>
        <v>0.23993605769230633</v>
      </c>
      <c r="E417" s="2">
        <v>0.16427030000000001</v>
      </c>
      <c r="G417" s="1">
        <f t="shared" si="48"/>
        <v>31.476955199999431</v>
      </c>
      <c r="H417" s="20">
        <f t="shared" si="49"/>
        <v>312.68887818221179</v>
      </c>
      <c r="I417" s="20">
        <f t="shared" si="50"/>
        <v>448.74603504586992</v>
      </c>
      <c r="J417" s="2">
        <f t="shared" si="51"/>
        <v>32.715831976581711</v>
      </c>
      <c r="K417" s="4">
        <f t="shared" si="52"/>
        <v>3.9358215199362778E-2</v>
      </c>
      <c r="M417" s="1">
        <f t="shared" si="53"/>
        <v>1723.3632971999687</v>
      </c>
      <c r="N417" s="1">
        <f t="shared" si="54"/>
        <v>1791.1918007178488</v>
      </c>
    </row>
    <row r="418" spans="2:14" x14ac:dyDescent="0.25">
      <c r="B418">
        <f t="shared" si="55"/>
        <v>417</v>
      </c>
      <c r="C418" s="2">
        <v>0.33939999999999998</v>
      </c>
      <c r="D418" s="2">
        <f>AVERAGE($C$2:C418)</f>
        <v>0.24017458033573005</v>
      </c>
      <c r="E418" s="2">
        <v>0.16427030000000001</v>
      </c>
      <c r="G418" s="1">
        <f t="shared" si="48"/>
        <v>31.65208489999943</v>
      </c>
      <c r="H418" s="20">
        <f t="shared" si="49"/>
        <v>313.50282819746968</v>
      </c>
      <c r="I418" s="20">
        <f t="shared" si="50"/>
        <v>449.91415091937301</v>
      </c>
      <c r="J418" s="2">
        <f t="shared" si="51"/>
        <v>32.901247369197741</v>
      </c>
      <c r="K418" s="4">
        <f t="shared" si="52"/>
        <v>3.9465408776226729E-2</v>
      </c>
      <c r="M418" s="1">
        <f t="shared" si="53"/>
        <v>1732.9516482749689</v>
      </c>
      <c r="N418" s="1">
        <f t="shared" si="54"/>
        <v>1801.3432934635764</v>
      </c>
    </row>
    <row r="419" spans="2:14" x14ac:dyDescent="0.25">
      <c r="B419">
        <f t="shared" si="55"/>
        <v>418</v>
      </c>
      <c r="C419" s="2">
        <v>0.33939999999999998</v>
      </c>
      <c r="D419" s="2">
        <f>AVERAGE($C$2:C419)</f>
        <v>0.24041196172248666</v>
      </c>
      <c r="E419" s="2">
        <v>0.16427030000000001</v>
      </c>
      <c r="G419" s="1">
        <f t="shared" si="48"/>
        <v>31.827214599999422</v>
      </c>
      <c r="H419" s="20">
        <f t="shared" si="49"/>
        <v>314.31672897646735</v>
      </c>
      <c r="I419" s="20">
        <f t="shared" si="50"/>
        <v>451.08219613293863</v>
      </c>
      <c r="J419" s="2">
        <f t="shared" si="51"/>
        <v>33.086681293495005</v>
      </c>
      <c r="K419" s="4">
        <f t="shared" si="52"/>
        <v>3.9572004943706496E-2</v>
      </c>
      <c r="M419" s="1">
        <f t="shared" si="53"/>
        <v>1742.5399993499682</v>
      </c>
      <c r="N419" s="1">
        <f t="shared" si="54"/>
        <v>1811.4958008188516</v>
      </c>
    </row>
    <row r="420" spans="2:14" x14ac:dyDescent="0.25">
      <c r="B420">
        <f t="shared" si="55"/>
        <v>419</v>
      </c>
      <c r="C420" s="2">
        <v>0.33939999999999998</v>
      </c>
      <c r="D420" s="2">
        <f>AVERAGE($C$2:C420)</f>
        <v>0.24064821002386497</v>
      </c>
      <c r="E420" s="2">
        <v>0.16427030000000001</v>
      </c>
      <c r="G420" s="1">
        <f t="shared" si="48"/>
        <v>32.002344299999415</v>
      </c>
      <c r="H420" s="20">
        <f t="shared" si="49"/>
        <v>315.1305809585802</v>
      </c>
      <c r="I420" s="20">
        <f t="shared" si="50"/>
        <v>452.25017131712332</v>
      </c>
      <c r="J420" s="2">
        <f t="shared" si="51"/>
        <v>33.272133596568089</v>
      </c>
      <c r="K420" s="4">
        <f t="shared" si="52"/>
        <v>3.9678008731650838E-2</v>
      </c>
      <c r="M420" s="1">
        <f t="shared" si="53"/>
        <v>1752.1283504249679</v>
      </c>
      <c r="N420" s="1">
        <f t="shared" si="54"/>
        <v>1821.649314412103</v>
      </c>
    </row>
    <row r="421" spans="2:14" x14ac:dyDescent="0.25">
      <c r="B421">
        <f t="shared" si="55"/>
        <v>420</v>
      </c>
      <c r="C421" s="2">
        <v>0.33939999999999998</v>
      </c>
      <c r="D421" s="2">
        <f>AVERAGE($C$2:C421)</f>
        <v>0.24088333333333195</v>
      </c>
      <c r="E421" s="2">
        <v>0.16427030000000001</v>
      </c>
      <c r="G421" s="1">
        <f t="shared" si="48"/>
        <v>32.177473999999414</v>
      </c>
      <c r="H421" s="20">
        <f t="shared" si="49"/>
        <v>315.9443845779378</v>
      </c>
      <c r="I421" s="20">
        <f t="shared" si="50"/>
        <v>453.41807709495498</v>
      </c>
      <c r="J421" s="2">
        <f t="shared" si="51"/>
        <v>33.457604127205236</v>
      </c>
      <c r="K421" s="4">
        <f t="shared" si="52"/>
        <v>3.9783425113041782E-2</v>
      </c>
      <c r="M421" s="1">
        <f t="shared" si="53"/>
        <v>1761.7167014999679</v>
      </c>
      <c r="N421" s="1">
        <f t="shared" si="54"/>
        <v>1831.8038259644868</v>
      </c>
    </row>
    <row r="422" spans="2:14" x14ac:dyDescent="0.25">
      <c r="B422">
        <f t="shared" si="55"/>
        <v>421</v>
      </c>
      <c r="C422" s="2">
        <v>0.33939999999999998</v>
      </c>
      <c r="D422" s="2">
        <f>AVERAGE($C$2:C422)</f>
        <v>0.24111733966745705</v>
      </c>
      <c r="E422" s="2">
        <v>0.16427030000000001</v>
      </c>
      <c r="G422" s="1">
        <f t="shared" si="48"/>
        <v>32.352603699999413</v>
      </c>
      <c r="H422" s="20">
        <f t="shared" si="49"/>
        <v>316.75814026350207</v>
      </c>
      <c r="I422" s="20">
        <f t="shared" si="50"/>
        <v>454.58591408204541</v>
      </c>
      <c r="J422" s="2">
        <f t="shared" si="51"/>
        <v>33.643092735864791</v>
      </c>
      <c r="K422" s="4">
        <f t="shared" si="52"/>
        <v>3.9888259004804638E-2</v>
      </c>
      <c r="M422" s="1">
        <f t="shared" si="53"/>
        <v>1771.3050525749679</v>
      </c>
      <c r="N422" s="1">
        <f t="shared" si="54"/>
        <v>1841.959327288597</v>
      </c>
    </row>
    <row r="423" spans="2:14" x14ac:dyDescent="0.25">
      <c r="B423">
        <f t="shared" si="55"/>
        <v>422</v>
      </c>
      <c r="C423" s="2">
        <v>0.33939999999999998</v>
      </c>
      <c r="D423" s="2">
        <f>AVERAGE($C$2:C423)</f>
        <v>0.24135023696682326</v>
      </c>
      <c r="E423" s="2">
        <v>0.16427030000000001</v>
      </c>
      <c r="G423" s="1">
        <f t="shared" si="48"/>
        <v>32.527733399999413</v>
      </c>
      <c r="H423" s="20">
        <f t="shared" si="49"/>
        <v>317.57184843914456</v>
      </c>
      <c r="I423" s="20">
        <f t="shared" si="50"/>
        <v>455.75368288670109</v>
      </c>
      <c r="J423" s="2">
        <f t="shared" si="51"/>
        <v>33.828599274651943</v>
      </c>
      <c r="K423" s="4">
        <f t="shared" si="52"/>
        <v>3.9992515268603146E-2</v>
      </c>
      <c r="M423" s="1">
        <f t="shared" si="53"/>
        <v>1780.8934036499677</v>
      </c>
      <c r="N423" s="1">
        <f t="shared" si="54"/>
        <v>1852.1158102871937</v>
      </c>
    </row>
    <row r="424" spans="2:14" x14ac:dyDescent="0.25">
      <c r="B424">
        <f t="shared" si="55"/>
        <v>423</v>
      </c>
      <c r="C424" s="2">
        <v>0.33939999999999998</v>
      </c>
      <c r="D424" s="2">
        <f>AVERAGE($C$2:C424)</f>
        <v>0.24158203309692533</v>
      </c>
      <c r="E424" s="2">
        <v>0.16427030000000001</v>
      </c>
      <c r="G424" s="1">
        <f t="shared" si="48"/>
        <v>32.702863099999412</v>
      </c>
      <c r="H424" s="20">
        <f t="shared" si="49"/>
        <v>318.38550952372202</v>
      </c>
      <c r="I424" s="20">
        <f t="shared" si="50"/>
        <v>456.92138411003174</v>
      </c>
      <c r="J424" s="2">
        <f t="shared" si="51"/>
        <v>34.014123597295942</v>
      </c>
      <c r="K424" s="4">
        <f t="shared" si="52"/>
        <v>4.0096198711621511E-2</v>
      </c>
      <c r="M424" s="1">
        <f t="shared" si="53"/>
        <v>1790.4817547249677</v>
      </c>
      <c r="N424" s="1">
        <f t="shared" si="54"/>
        <v>1862.2732669519528</v>
      </c>
    </row>
    <row r="425" spans="2:14" x14ac:dyDescent="0.25">
      <c r="B425">
        <f t="shared" si="55"/>
        <v>424</v>
      </c>
      <c r="C425" s="2">
        <v>0.33939999999999998</v>
      </c>
      <c r="D425" s="2">
        <f>AVERAGE($C$2:C425)</f>
        <v>0.24181273584905522</v>
      </c>
      <c r="E425" s="2">
        <v>0.16427030000000001</v>
      </c>
      <c r="G425" s="1">
        <f t="shared" si="48"/>
        <v>32.877992799999411</v>
      </c>
      <c r="H425" s="20">
        <f t="shared" si="49"/>
        <v>319.19912393115118</v>
      </c>
      <c r="I425" s="20">
        <f t="shared" si="50"/>
        <v>458.08901834605746</v>
      </c>
      <c r="J425" s="2">
        <f t="shared" si="51"/>
        <v>34.199665559127617</v>
      </c>
      <c r="K425" s="4">
        <f t="shared" si="52"/>
        <v>4.0199314087331572E-2</v>
      </c>
      <c r="M425" s="1">
        <f t="shared" si="53"/>
        <v>1800.0701057999677</v>
      </c>
      <c r="N425" s="1">
        <f t="shared" si="54"/>
        <v>1872.431689362237</v>
      </c>
    </row>
    <row r="426" spans="2:14" x14ac:dyDescent="0.25">
      <c r="B426">
        <f t="shared" si="55"/>
        <v>425</v>
      </c>
      <c r="C426" s="2">
        <v>0.33939999999999998</v>
      </c>
      <c r="D426" s="2">
        <f>AVERAGE($C$2:C426)</f>
        <v>0.2420423529411751</v>
      </c>
      <c r="E426" s="2">
        <v>0.16427030000000001</v>
      </c>
      <c r="G426" s="1">
        <f t="shared" si="48"/>
        <v>33.053122499999411</v>
      </c>
      <c r="H426" s="20">
        <f t="shared" si="49"/>
        <v>320.01269207048148</v>
      </c>
      <c r="I426" s="20">
        <f t="shared" si="50"/>
        <v>459.2565861818133</v>
      </c>
      <c r="J426" s="2">
        <f t="shared" si="51"/>
        <v>34.385225017057373</v>
      </c>
      <c r="K426" s="4">
        <f t="shared" si="52"/>
        <v>4.0301866096251082E-2</v>
      </c>
      <c r="M426" s="1">
        <f t="shared" si="53"/>
        <v>1809.6584568749679</v>
      </c>
      <c r="N426" s="1">
        <f t="shared" si="54"/>
        <v>1882.5910696838912</v>
      </c>
    </row>
    <row r="427" spans="2:14" x14ac:dyDescent="0.25">
      <c r="B427">
        <f t="shared" si="55"/>
        <v>426</v>
      </c>
      <c r="C427" s="2">
        <v>0.33939999999999998</v>
      </c>
      <c r="D427" s="2">
        <f>AVERAGE($C$2:C427)</f>
        <v>0.24227089201877797</v>
      </c>
      <c r="E427" s="2">
        <v>0.16427030000000001</v>
      </c>
      <c r="G427" s="1">
        <f t="shared" si="48"/>
        <v>33.22825219999941</v>
      </c>
      <c r="H427" s="20">
        <f t="shared" si="49"/>
        <v>320.82621434596672</v>
      </c>
      <c r="I427" s="20">
        <f t="shared" si="50"/>
        <v>460.42408819745185</v>
      </c>
      <c r="J427" s="2">
        <f t="shared" si="51"/>
        <v>34.570801829553346</v>
      </c>
      <c r="K427" s="4">
        <f t="shared" si="52"/>
        <v>4.0403859386680674E-2</v>
      </c>
      <c r="M427" s="1">
        <f t="shared" si="53"/>
        <v>1819.2468079499677</v>
      </c>
      <c r="N427" s="1">
        <f t="shared" si="54"/>
        <v>1892.7514001680456</v>
      </c>
    </row>
    <row r="428" spans="2:14" x14ac:dyDescent="0.25">
      <c r="B428">
        <f t="shared" si="55"/>
        <v>427</v>
      </c>
      <c r="C428" s="2">
        <v>0.33939999999999998</v>
      </c>
      <c r="D428" s="2">
        <f>AVERAGE($C$2:C428)</f>
        <v>0.24249836065573632</v>
      </c>
      <c r="E428" s="2">
        <v>0.16427030000000001</v>
      </c>
      <c r="G428" s="1">
        <f t="shared" si="48"/>
        <v>33.40338189999941</v>
      </c>
      <c r="H428" s="20">
        <f t="shared" si="49"/>
        <v>321.63969115713616</v>
      </c>
      <c r="I428" s="20">
        <f t="shared" si="50"/>
        <v>461.59152496634556</v>
      </c>
      <c r="J428" s="2">
        <f t="shared" si="51"/>
        <v>34.756395856620252</v>
      </c>
      <c r="K428" s="4">
        <f t="shared" si="52"/>
        <v>4.0505298555439495E-2</v>
      </c>
      <c r="M428" s="1">
        <f t="shared" si="53"/>
        <v>1828.8351590249677</v>
      </c>
      <c r="N428" s="1">
        <f t="shared" si="54"/>
        <v>1902.9126731499587</v>
      </c>
    </row>
    <row r="429" spans="2:14" x14ac:dyDescent="0.25">
      <c r="B429">
        <f t="shared" si="55"/>
        <v>428</v>
      </c>
      <c r="C429" s="2">
        <v>0.33939999999999998</v>
      </c>
      <c r="D429" s="2">
        <f>AVERAGE($C$2:C429)</f>
        <v>0.24272476635513879</v>
      </c>
      <c r="E429" s="2">
        <v>0.16427030000000001</v>
      </c>
      <c r="G429" s="1">
        <f t="shared" si="48"/>
        <v>33.578511599999395</v>
      </c>
      <c r="H429" s="20">
        <f t="shared" si="49"/>
        <v>322.45312289886283</v>
      </c>
      <c r="I429" s="20">
        <f t="shared" si="50"/>
        <v>462.7588970551846</v>
      </c>
      <c r="J429" s="2">
        <f t="shared" si="51"/>
        <v>34.942006959778254</v>
      </c>
      <c r="K429" s="4">
        <f t="shared" si="52"/>
        <v>4.0606188148580191E-2</v>
      </c>
      <c r="M429" s="1">
        <f t="shared" si="53"/>
        <v>1838.4235100999667</v>
      </c>
      <c r="N429" s="1">
        <f t="shared" si="54"/>
        <v>1913.0748810478594</v>
      </c>
    </row>
    <row r="430" spans="2:14" x14ac:dyDescent="0.25">
      <c r="B430">
        <f t="shared" si="55"/>
        <v>429</v>
      </c>
      <c r="C430" s="2">
        <v>0.33939999999999998</v>
      </c>
      <c r="D430" s="2">
        <f>AVERAGE($C$2:C430)</f>
        <v>0.24295011655011517</v>
      </c>
      <c r="E430" s="2">
        <v>0.16427030000000001</v>
      </c>
      <c r="G430" s="1">
        <f t="shared" si="48"/>
        <v>33.753641299999401</v>
      </c>
      <c r="H430" s="20">
        <f t="shared" si="49"/>
        <v>323.26650996143246</v>
      </c>
      <c r="I430" s="20">
        <f t="shared" si="50"/>
        <v>463.92620502407573</v>
      </c>
      <c r="J430" s="2">
        <f t="shared" si="51"/>
        <v>35.127635002042396</v>
      </c>
      <c r="K430" s="4">
        <f t="shared" si="52"/>
        <v>4.0706532662093009E-2</v>
      </c>
      <c r="M430" s="1">
        <f t="shared" si="53"/>
        <v>1848.0118611749672</v>
      </c>
      <c r="N430" s="1">
        <f t="shared" si="54"/>
        <v>1923.2380163618211</v>
      </c>
    </row>
    <row r="431" spans="2:14" x14ac:dyDescent="0.25">
      <c r="B431">
        <f t="shared" si="55"/>
        <v>430</v>
      </c>
      <c r="C431" s="2">
        <v>0.33939999999999998</v>
      </c>
      <c r="D431" s="2">
        <f>AVERAGE($C$2:C431)</f>
        <v>0.24317441860464978</v>
      </c>
      <c r="E431" s="2">
        <v>0.16427030000000001</v>
      </c>
      <c r="G431" s="1">
        <f t="shared" si="48"/>
        <v>33.928770999999401</v>
      </c>
      <c r="H431" s="20">
        <f t="shared" si="49"/>
        <v>324.07985273060967</v>
      </c>
      <c r="I431" s="20">
        <f t="shared" si="50"/>
        <v>465.09344942663751</v>
      </c>
      <c r="J431" s="2">
        <f t="shared" si="51"/>
        <v>35.313279847902244</v>
      </c>
      <c r="K431" s="4">
        <f t="shared" si="52"/>
        <v>4.0806336542601684E-2</v>
      </c>
      <c r="M431" s="1">
        <f t="shared" si="53"/>
        <v>1857.6002122499672</v>
      </c>
      <c r="N431" s="1">
        <f t="shared" si="54"/>
        <v>1933.4020716726479</v>
      </c>
    </row>
    <row r="432" spans="2:14" x14ac:dyDescent="0.25">
      <c r="B432">
        <f t="shared" si="55"/>
        <v>431</v>
      </c>
      <c r="C432" s="2">
        <v>0.33939999999999998</v>
      </c>
      <c r="D432" s="2">
        <f>AVERAGE($C$2:C432)</f>
        <v>0.24339767981438376</v>
      </c>
      <c r="E432" s="2">
        <v>0.16427030000000001</v>
      </c>
      <c r="G432" s="1">
        <f t="shared" si="48"/>
        <v>34.1039006999994</v>
      </c>
      <c r="H432" s="20">
        <f t="shared" si="49"/>
        <v>324.89315158770393</v>
      </c>
      <c r="I432" s="20">
        <f t="shared" si="50"/>
        <v>466.26063081009465</v>
      </c>
      <c r="J432" s="2">
        <f t="shared" si="51"/>
        <v>35.498941363301959</v>
      </c>
      <c r="K432" s="4">
        <f t="shared" si="52"/>
        <v>4.0905604188044897E-2</v>
      </c>
      <c r="M432" s="1">
        <f t="shared" si="53"/>
        <v>1867.1885633249674</v>
      </c>
      <c r="N432" s="1">
        <f t="shared" si="54"/>
        <v>1943.5670396407825</v>
      </c>
    </row>
    <row r="433" spans="2:14" x14ac:dyDescent="0.25">
      <c r="B433">
        <f t="shared" si="55"/>
        <v>432</v>
      </c>
      <c r="C433" s="2">
        <v>0.33939999999999998</v>
      </c>
      <c r="D433" s="2">
        <f>AVERAGE($C$2:C433)</f>
        <v>0.24361990740740602</v>
      </c>
      <c r="E433" s="2">
        <v>0.16427030000000001</v>
      </c>
      <c r="G433" s="1">
        <f t="shared" si="48"/>
        <v>34.279030399999399</v>
      </c>
      <c r="H433" s="20">
        <f t="shared" si="49"/>
        <v>325.70640690963398</v>
      </c>
      <c r="I433" s="20">
        <f t="shared" si="50"/>
        <v>467.42774971537085</v>
      </c>
      <c r="J433" s="2">
        <f t="shared" si="51"/>
        <v>35.684619415620659</v>
      </c>
      <c r="K433" s="4">
        <f t="shared" si="52"/>
        <v>4.1004339948345958E-2</v>
      </c>
      <c r="M433" s="1">
        <f t="shared" si="53"/>
        <v>1876.7769143999672</v>
      </c>
      <c r="N433" s="1">
        <f t="shared" si="54"/>
        <v>1953.7329130052312</v>
      </c>
    </row>
    <row r="434" spans="2:14" x14ac:dyDescent="0.25">
      <c r="B434">
        <f t="shared" si="55"/>
        <v>433</v>
      </c>
      <c r="C434" s="2">
        <v>0.33939999999999998</v>
      </c>
      <c r="D434" s="2">
        <f>AVERAGE($C$2:C434)</f>
        <v>0.24384110854503324</v>
      </c>
      <c r="E434" s="2">
        <v>0.16427030000000001</v>
      </c>
      <c r="G434" s="1">
        <f t="shared" si="48"/>
        <v>34.454160099999392</v>
      </c>
      <c r="H434" s="20">
        <f t="shared" si="49"/>
        <v>326.51961906899123</v>
      </c>
      <c r="I434" s="20">
        <f t="shared" si="50"/>
        <v>468.59480667717941</v>
      </c>
      <c r="J434" s="2">
        <f t="shared" si="51"/>
        <v>35.870313873653046</v>
      </c>
      <c r="K434" s="4">
        <f t="shared" si="52"/>
        <v>4.1102548126073168E-2</v>
      </c>
      <c r="M434" s="1">
        <f t="shared" si="53"/>
        <v>1886.3652654749667</v>
      </c>
      <c r="N434" s="1">
        <f t="shared" si="54"/>
        <v>1963.8996845825043</v>
      </c>
    </row>
    <row r="435" spans="2:14" x14ac:dyDescent="0.25">
      <c r="B435">
        <f t="shared" si="55"/>
        <v>434</v>
      </c>
      <c r="C435" s="2">
        <v>0.33939999999999998</v>
      </c>
      <c r="D435" s="2">
        <f>AVERAGE($C$2:C435)</f>
        <v>0.24406129032257926</v>
      </c>
      <c r="E435" s="2">
        <v>0.16427030000000001</v>
      </c>
      <c r="G435" s="1">
        <f t="shared" si="48"/>
        <v>34.629289799999391</v>
      </c>
      <c r="H435" s="20">
        <f t="shared" si="49"/>
        <v>327.33278843410193</v>
      </c>
      <c r="I435" s="20">
        <f t="shared" si="50"/>
        <v>469.76180222411267</v>
      </c>
      <c r="J435" s="2">
        <f t="shared" si="51"/>
        <v>36.05602460759048</v>
      </c>
      <c r="K435" s="4">
        <f t="shared" si="52"/>
        <v>4.1200232977088413E-2</v>
      </c>
      <c r="M435" s="1">
        <f t="shared" si="53"/>
        <v>1895.9536165499667</v>
      </c>
      <c r="N435" s="1">
        <f t="shared" si="54"/>
        <v>1974.067347265579</v>
      </c>
    </row>
    <row r="436" spans="2:14" x14ac:dyDescent="0.25">
      <c r="B436">
        <f t="shared" si="55"/>
        <v>435</v>
      </c>
      <c r="C436" s="2">
        <v>0.33939999999999998</v>
      </c>
      <c r="D436" s="2">
        <f>AVERAGE($C$2:C436)</f>
        <v>0.24428045977011353</v>
      </c>
      <c r="E436" s="2">
        <v>0.16427030000000001</v>
      </c>
      <c r="G436" s="1">
        <f t="shared" si="48"/>
        <v>34.804419499999383</v>
      </c>
      <c r="H436" s="20">
        <f t="shared" si="49"/>
        <v>328.14591536908858</v>
      </c>
      <c r="I436" s="20">
        <f t="shared" si="50"/>
        <v>470.92873687873009</v>
      </c>
      <c r="J436" s="2">
        <f t="shared" si="51"/>
        <v>36.241751489002169</v>
      </c>
      <c r="K436" s="4">
        <f t="shared" si="52"/>
        <v>4.1297398711184208E-2</v>
      </c>
      <c r="M436" s="1">
        <f t="shared" si="53"/>
        <v>1905.5419676249664</v>
      </c>
      <c r="N436" s="1">
        <f t="shared" si="54"/>
        <v>1984.2358940228689</v>
      </c>
    </row>
    <row r="437" spans="2:14" x14ac:dyDescent="0.25">
      <c r="B437">
        <f t="shared" si="55"/>
        <v>436</v>
      </c>
      <c r="C437" s="2">
        <v>0.33939999999999998</v>
      </c>
      <c r="D437" s="2">
        <f>AVERAGE($C$2:C437)</f>
        <v>0.24449862385320961</v>
      </c>
      <c r="E437" s="2">
        <v>0.16427030000000001</v>
      </c>
      <c r="G437" s="1">
        <f t="shared" si="48"/>
        <v>34.97954919999939</v>
      </c>
      <c r="H437" s="20">
        <f t="shared" si="49"/>
        <v>328.95900023392983</v>
      </c>
      <c r="I437" s="20">
        <f t="shared" si="50"/>
        <v>472.09561115764416</v>
      </c>
      <c r="J437" s="2">
        <f t="shared" si="51"/>
        <v>36.427494390816889</v>
      </c>
      <c r="K437" s="4">
        <f t="shared" si="52"/>
        <v>4.1394049492711193E-2</v>
      </c>
      <c r="M437" s="1">
        <f t="shared" si="53"/>
        <v>1915.1303186999667</v>
      </c>
      <c r="N437" s="1">
        <f t="shared" si="54"/>
        <v>1994.4053178972247</v>
      </c>
    </row>
    <row r="438" spans="2:14" x14ac:dyDescent="0.25">
      <c r="B438">
        <f t="shared" si="55"/>
        <v>437</v>
      </c>
      <c r="C438" s="2">
        <v>0.33939999999999998</v>
      </c>
      <c r="D438" s="2">
        <f>AVERAGE($C$2:C438)</f>
        <v>0.2447157894736828</v>
      </c>
      <c r="E438" s="2">
        <v>0.16427030000000001</v>
      </c>
      <c r="G438" s="1">
        <f t="shared" si="48"/>
        <v>35.154678899999382</v>
      </c>
      <c r="H438" s="20">
        <f t="shared" si="49"/>
        <v>329.77204338451986</v>
      </c>
      <c r="I438" s="20">
        <f t="shared" si="50"/>
        <v>473.26242557160572</v>
      </c>
      <c r="J438" s="2">
        <f t="shared" si="51"/>
        <v>36.613253187304785</v>
      </c>
      <c r="K438" s="4">
        <f t="shared" si="52"/>
        <v>4.1490189441196312E-2</v>
      </c>
      <c r="M438" s="1">
        <f t="shared" si="53"/>
        <v>1924.718669774966</v>
      </c>
      <c r="N438" s="1">
        <f t="shared" si="54"/>
        <v>2004.5756120049371</v>
      </c>
    </row>
    <row r="439" spans="2:14" x14ac:dyDescent="0.25">
      <c r="B439">
        <f t="shared" si="55"/>
        <v>438</v>
      </c>
      <c r="C439" s="2">
        <v>0.33939999999999998</v>
      </c>
      <c r="D439" s="2">
        <f>AVERAGE($C$2:C439)</f>
        <v>0.24493196347031823</v>
      </c>
      <c r="E439" s="2">
        <v>0.16427030000000001</v>
      </c>
      <c r="G439" s="1">
        <f t="shared" si="48"/>
        <v>35.329808599999382</v>
      </c>
      <c r="H439" s="20">
        <f t="shared" si="49"/>
        <v>330.58504517272621</v>
      </c>
      <c r="I439" s="20">
        <f t="shared" si="50"/>
        <v>474.42918062558687</v>
      </c>
      <c r="J439" s="2">
        <f t="shared" si="51"/>
        <v>36.799027754059644</v>
      </c>
      <c r="K439" s="4">
        <f t="shared" si="52"/>
        <v>4.1585822631948544E-2</v>
      </c>
      <c r="M439" s="1">
        <f t="shared" si="53"/>
        <v>1934.307020849966</v>
      </c>
      <c r="N439" s="1">
        <f t="shared" si="54"/>
        <v>2014.7467695347652</v>
      </c>
    </row>
    <row r="440" spans="2:14" x14ac:dyDescent="0.25">
      <c r="B440">
        <f t="shared" si="55"/>
        <v>439</v>
      </c>
      <c r="C440" s="2">
        <v>0.33939999999999998</v>
      </c>
      <c r="D440" s="2">
        <f>AVERAGE($C$2:C440)</f>
        <v>0.24514715261958855</v>
      </c>
      <c r="E440" s="2">
        <v>0.16427030000000001</v>
      </c>
      <c r="G440" s="1">
        <f t="shared" si="48"/>
        <v>35.504938299999374</v>
      </c>
      <c r="H440" s="20">
        <f t="shared" si="49"/>
        <v>331.39800594644714</v>
      </c>
      <c r="I440" s="20">
        <f t="shared" si="50"/>
        <v>475.59587681886342</v>
      </c>
      <c r="J440" s="2">
        <f t="shared" si="51"/>
        <v>36.984817967981286</v>
      </c>
      <c r="K440" s="4">
        <f t="shared" si="52"/>
        <v>4.1680953096655315E-2</v>
      </c>
      <c r="M440" s="1">
        <f t="shared" si="53"/>
        <v>1943.8953719249655</v>
      </c>
      <c r="N440" s="1">
        <f t="shared" si="54"/>
        <v>2024.9187837469756</v>
      </c>
    </row>
    <row r="441" spans="2:14" x14ac:dyDescent="0.25">
      <c r="B441">
        <f t="shared" si="55"/>
        <v>440</v>
      </c>
      <c r="C441" s="2">
        <v>0.33939999999999998</v>
      </c>
      <c r="D441" s="2">
        <f>AVERAGE($C$2:C441)</f>
        <v>0.24536136363636221</v>
      </c>
      <c r="E441" s="2">
        <v>0.16427030000000001</v>
      </c>
      <c r="G441" s="1">
        <f t="shared" si="48"/>
        <v>35.680067999999366</v>
      </c>
      <c r="H441" s="20">
        <f t="shared" si="49"/>
        <v>332.21092604966748</v>
      </c>
      <c r="I441" s="20">
        <f t="shared" si="50"/>
        <v>476.76251464509471</v>
      </c>
      <c r="J441" s="2">
        <f t="shared" si="51"/>
        <v>37.170623707258407</v>
      </c>
      <c r="K441" s="4">
        <f t="shared" si="52"/>
        <v>4.1775584823971368E-2</v>
      </c>
      <c r="M441" s="1">
        <f t="shared" si="53"/>
        <v>1953.4837229999653</v>
      </c>
      <c r="N441" s="1">
        <f t="shared" si="54"/>
        <v>2035.0916479723976</v>
      </c>
    </row>
    <row r="442" spans="2:14" x14ac:dyDescent="0.25">
      <c r="B442">
        <f t="shared" si="55"/>
        <v>441</v>
      </c>
      <c r="C442" s="2">
        <v>0.33939999999999998</v>
      </c>
      <c r="D442" s="2">
        <f>AVERAGE($C$2:C442)</f>
        <v>0.24557460317460175</v>
      </c>
      <c r="E442" s="2">
        <v>0.16427030000000001</v>
      </c>
      <c r="G442" s="1">
        <f t="shared" si="48"/>
        <v>35.855197699999373</v>
      </c>
      <c r="H442" s="20">
        <f t="shared" si="49"/>
        <v>333.02380582251402</v>
      </c>
      <c r="I442" s="20">
        <f t="shared" si="50"/>
        <v>477.9290945924036</v>
      </c>
      <c r="J442" s="2">
        <f t="shared" si="51"/>
        <v>37.356444851351533</v>
      </c>
      <c r="K442" s="4">
        <f t="shared" si="52"/>
        <v>4.1869721760094736E-2</v>
      </c>
      <c r="M442" s="1">
        <f t="shared" si="53"/>
        <v>1963.0720740749657</v>
      </c>
      <c r="N442" s="1">
        <f t="shared" si="54"/>
        <v>2045.2653556114963</v>
      </c>
    </row>
    <row r="443" spans="2:14" x14ac:dyDescent="0.25">
      <c r="B443">
        <f t="shared" si="55"/>
        <v>442</v>
      </c>
      <c r="C443" s="2">
        <v>0.33939999999999998</v>
      </c>
      <c r="D443" s="2">
        <f>AVERAGE($C$2:C443)</f>
        <v>0.24578687782805289</v>
      </c>
      <c r="E443" s="2">
        <v>0.16427030000000001</v>
      </c>
      <c r="G443" s="1">
        <f t="shared" si="48"/>
        <v>36.030327399999372</v>
      </c>
      <c r="H443" s="20">
        <f t="shared" si="49"/>
        <v>333.83664560130961</v>
      </c>
      <c r="I443" s="20">
        <f t="shared" si="50"/>
        <v>479.09561714345364</v>
      </c>
      <c r="J443" s="2">
        <f t="shared" si="51"/>
        <v>37.542281280976368</v>
      </c>
      <c r="K443" s="4">
        <f t="shared" si="52"/>
        <v>4.1963367809336738E-2</v>
      </c>
      <c r="M443" s="1">
        <f t="shared" si="53"/>
        <v>1972.6604251499657</v>
      </c>
      <c r="N443" s="1">
        <f t="shared" si="54"/>
        <v>2055.4399001334564</v>
      </c>
    </row>
    <row r="444" spans="2:14" x14ac:dyDescent="0.25">
      <c r="B444">
        <f t="shared" si="55"/>
        <v>443</v>
      </c>
      <c r="C444" s="2">
        <v>0.33939999999999998</v>
      </c>
      <c r="D444" s="2">
        <f>AVERAGE($C$2:C444)</f>
        <v>0.24599819413092408</v>
      </c>
      <c r="E444" s="2">
        <v>0.16427030000000001</v>
      </c>
      <c r="G444" s="1">
        <f t="shared" si="48"/>
        <v>36.205457099999364</v>
      </c>
      <c r="H444" s="20">
        <f t="shared" si="49"/>
        <v>334.64944571862662</v>
      </c>
      <c r="I444" s="20">
        <f t="shared" si="50"/>
        <v>480.26208277552604</v>
      </c>
      <c r="J444" s="2">
        <f t="shared" si="51"/>
        <v>37.72813287808733</v>
      </c>
      <c r="K444" s="4">
        <f t="shared" si="52"/>
        <v>4.2056526834679531E-2</v>
      </c>
      <c r="M444" s="1">
        <f t="shared" si="53"/>
        <v>1982.248776224965</v>
      </c>
      <c r="N444" s="1">
        <f t="shared" si="54"/>
        <v>2065.6152750752813</v>
      </c>
    </row>
    <row r="445" spans="2:14" x14ac:dyDescent="0.25">
      <c r="B445">
        <f t="shared" si="55"/>
        <v>444</v>
      </c>
      <c r="C445" s="2">
        <v>0.33939999999999998</v>
      </c>
      <c r="D445" s="2">
        <f>AVERAGE($C$2:C445)</f>
        <v>0.24620855855855714</v>
      </c>
      <c r="E445" s="2">
        <v>0.16427030000000001</v>
      </c>
      <c r="G445" s="1">
        <f t="shared" si="48"/>
        <v>36.380586799999364</v>
      </c>
      <c r="H445" s="20">
        <f t="shared" si="49"/>
        <v>335.4622065033393</v>
      </c>
      <c r="I445" s="20">
        <f t="shared" si="50"/>
        <v>481.42849196059478</v>
      </c>
      <c r="J445" s="2">
        <f t="shared" si="51"/>
        <v>37.913999525861414</v>
      </c>
      <c r="K445" s="4">
        <f t="shared" si="52"/>
        <v>4.2149202658327667E-2</v>
      </c>
      <c r="M445" s="1">
        <f t="shared" si="53"/>
        <v>1991.837127299965</v>
      </c>
      <c r="N445" s="1">
        <f t="shared" si="54"/>
        <v>2075.7914740409124</v>
      </c>
    </row>
    <row r="446" spans="2:14" x14ac:dyDescent="0.25">
      <c r="B446">
        <f t="shared" si="55"/>
        <v>445</v>
      </c>
      <c r="C446" s="2">
        <v>0.33939999999999998</v>
      </c>
      <c r="D446" s="2">
        <f>AVERAGE($C$2:C446)</f>
        <v>0.24641797752808847</v>
      </c>
      <c r="E446" s="2">
        <v>0.16427030000000001</v>
      </c>
      <c r="G446" s="1">
        <f t="shared" si="48"/>
        <v>36.555716499999363</v>
      </c>
      <c r="H446" s="20">
        <f t="shared" si="49"/>
        <v>336.27492828067517</v>
      </c>
      <c r="I446" s="20">
        <f t="shared" si="50"/>
        <v>482.59484516540044</v>
      </c>
      <c r="J446" s="2">
        <f t="shared" si="51"/>
        <v>38.099881108682233</v>
      </c>
      <c r="K446" s="4">
        <f t="shared" si="52"/>
        <v>4.2241399062247886E-2</v>
      </c>
      <c r="M446" s="1">
        <f t="shared" si="53"/>
        <v>2001.425478374965</v>
      </c>
      <c r="N446" s="1">
        <f t="shared" si="54"/>
        <v>2085.968490700352</v>
      </c>
    </row>
    <row r="447" spans="2:14" x14ac:dyDescent="0.25">
      <c r="B447">
        <f t="shared" si="55"/>
        <v>446</v>
      </c>
      <c r="C447" s="2">
        <v>0.33939999999999998</v>
      </c>
      <c r="D447" s="2">
        <f>AVERAGE($C$2:C447)</f>
        <v>0.24662645739910172</v>
      </c>
      <c r="E447" s="2">
        <v>0.16427030000000001</v>
      </c>
      <c r="G447" s="1">
        <f t="shared" si="48"/>
        <v>36.730846199999363</v>
      </c>
      <c r="H447" s="20">
        <f t="shared" si="49"/>
        <v>337.08761137226594</v>
      </c>
      <c r="I447" s="20">
        <f t="shared" si="50"/>
        <v>483.761142851523</v>
      </c>
      <c r="J447" s="2">
        <f t="shared" si="51"/>
        <v>38.285777512124362</v>
      </c>
      <c r="K447" s="4">
        <f t="shared" si="52"/>
        <v>4.2333119788702911E-2</v>
      </c>
      <c r="M447" s="1">
        <f t="shared" si="53"/>
        <v>2011.0138294499652</v>
      </c>
      <c r="N447" s="1">
        <f t="shared" si="54"/>
        <v>2096.1463187888089</v>
      </c>
    </row>
    <row r="448" spans="2:14" x14ac:dyDescent="0.25">
      <c r="B448">
        <f t="shared" si="55"/>
        <v>447</v>
      </c>
      <c r="C448" s="2">
        <v>0.33939999999999998</v>
      </c>
      <c r="D448" s="2">
        <f>AVERAGE($C$2:C448)</f>
        <v>0.24683400447427151</v>
      </c>
      <c r="E448" s="2">
        <v>0.16427030000000001</v>
      </c>
      <c r="G448" s="1">
        <f t="shared" si="48"/>
        <v>36.905975899999362</v>
      </c>
      <c r="H448" s="20">
        <f t="shared" si="49"/>
        <v>337.90025609619715</v>
      </c>
      <c r="I448" s="20">
        <f t="shared" si="50"/>
        <v>484.92738547545343</v>
      </c>
      <c r="J448" s="2">
        <f t="shared" si="51"/>
        <v>38.471688622937918</v>
      </c>
      <c r="K448" s="4">
        <f t="shared" si="52"/>
        <v>4.2424368540775692E-2</v>
      </c>
      <c r="M448" s="1">
        <f t="shared" si="53"/>
        <v>2020.6021805249652</v>
      </c>
      <c r="N448" s="1">
        <f t="shared" si="54"/>
        <v>2106.324952105851</v>
      </c>
    </row>
    <row r="449" spans="2:14" x14ac:dyDescent="0.25">
      <c r="B449">
        <f t="shared" si="55"/>
        <v>448</v>
      </c>
      <c r="C449" s="2">
        <v>0.33939999999999998</v>
      </c>
      <c r="D449" s="2">
        <f>AVERAGE($C$2:C449)</f>
        <v>0.24704062499999857</v>
      </c>
      <c r="E449" s="2">
        <v>0.16427030000000001</v>
      </c>
      <c r="G449" s="1">
        <f t="shared" si="48"/>
        <v>37.081105599999354</v>
      </c>
      <c r="H449" s="20">
        <f t="shared" si="49"/>
        <v>338.71286276705735</v>
      </c>
      <c r="I449" s="20">
        <f t="shared" si="50"/>
        <v>486.09357348866394</v>
      </c>
      <c r="J449" s="2">
        <f t="shared" si="51"/>
        <v>38.657614329033372</v>
      </c>
      <c r="K449" s="4">
        <f t="shared" si="52"/>
        <v>4.2515148982883666E-2</v>
      </c>
      <c r="M449" s="1">
        <f t="shared" si="53"/>
        <v>2030.1905315999645</v>
      </c>
      <c r="N449" s="1">
        <f t="shared" si="54"/>
        <v>2116.5043845145769</v>
      </c>
    </row>
    <row r="450" spans="2:14" x14ac:dyDescent="0.25">
      <c r="B450">
        <f t="shared" si="55"/>
        <v>449</v>
      </c>
      <c r="C450" s="2">
        <v>0.33939999999999998</v>
      </c>
      <c r="D450" s="2">
        <f>AVERAGE($C$2:C450)</f>
        <v>0.24724632516703643</v>
      </c>
      <c r="E450" s="2">
        <v>0.16427030000000001</v>
      </c>
      <c r="G450" s="1">
        <f t="shared" si="48"/>
        <v>37.256235299999354</v>
      </c>
      <c r="H450" s="20">
        <f t="shared" si="49"/>
        <v>339.52543169598607</v>
      </c>
      <c r="I450" s="20">
        <f t="shared" si="50"/>
        <v>487.25970733767713</v>
      </c>
      <c r="J450" s="2">
        <f t="shared" si="51"/>
        <v>38.843554519466629</v>
      </c>
      <c r="K450" s="4">
        <f t="shared" si="52"/>
        <v>4.2605464741288568E-2</v>
      </c>
      <c r="M450" s="1">
        <f t="shared" si="53"/>
        <v>2039.7788826749645</v>
      </c>
      <c r="N450" s="1">
        <f t="shared" si="54"/>
        <v>2126.6846099407981</v>
      </c>
    </row>
    <row r="451" spans="2:14" x14ac:dyDescent="0.25">
      <c r="B451">
        <f t="shared" si="55"/>
        <v>450</v>
      </c>
      <c r="C451" s="2">
        <v>0.33939999999999998</v>
      </c>
      <c r="D451" s="2">
        <f>AVERAGE($C$2:C451)</f>
        <v>0.24745111111110968</v>
      </c>
      <c r="E451" s="2">
        <v>0.16427030000000001</v>
      </c>
      <c r="G451" s="1">
        <f t="shared" ref="G451:G501" si="56">(D451-E451)*B451</f>
        <v>37.431364999999353</v>
      </c>
      <c r="H451" s="20">
        <f t="shared" ref="H451:H501" si="57">B451/(D451^$O$2)</f>
        <v>340.33796319072138</v>
      </c>
      <c r="I451" s="20">
        <f t="shared" ref="I451:I501" si="58">H451*E451^$O$2</f>
        <v>488.42578746413398</v>
      </c>
      <c r="J451" s="2">
        <f t="shared" ref="J451:J501" si="59">(D451-E451)*(B451+I451)/2</f>
        <v>39.029509084424234</v>
      </c>
      <c r="K451" s="4">
        <f t="shared" ref="K451:K501" si="60">J451/G451-1</f>
        <v>4.2695319404593146E-2</v>
      </c>
      <c r="M451" s="1">
        <f t="shared" ref="M451:M501" si="61">G451*365*15/100</f>
        <v>2049.3672337499647</v>
      </c>
      <c r="N451" s="1">
        <f t="shared" ref="N451:N501" si="62">J451*365*15/100</f>
        <v>2136.8656223722269</v>
      </c>
    </row>
    <row r="452" spans="2:14" x14ac:dyDescent="0.25">
      <c r="B452">
        <f t="shared" ref="B452:B501" si="63">B451+1</f>
        <v>451</v>
      </c>
      <c r="C452" s="2">
        <v>0.33939999999999998</v>
      </c>
      <c r="D452" s="2">
        <f>AVERAGE($C$2:C452)</f>
        <v>0.24765498891352405</v>
      </c>
      <c r="E452" s="2">
        <v>0.16427030000000001</v>
      </c>
      <c r="G452" s="1">
        <f t="shared" si="56"/>
        <v>37.606494699999345</v>
      </c>
      <c r="H452" s="20">
        <f t="shared" si="57"/>
        <v>341.15045755564637</v>
      </c>
      <c r="I452" s="20">
        <f t="shared" si="58"/>
        <v>489.59181430486075</v>
      </c>
      <c r="J452" s="2">
        <f t="shared" si="59"/>
        <v>39.215477915208993</v>
      </c>
      <c r="K452" s="4">
        <f t="shared" si="60"/>
        <v>4.2784716524235877E-2</v>
      </c>
      <c r="M452" s="1">
        <f t="shared" si="61"/>
        <v>2058.9555848249643</v>
      </c>
      <c r="N452" s="1">
        <f t="shared" si="62"/>
        <v>2147.0474158576922</v>
      </c>
    </row>
    <row r="453" spans="2:14" x14ac:dyDescent="0.25">
      <c r="B453">
        <f t="shared" si="63"/>
        <v>452</v>
      </c>
      <c r="C453" s="2">
        <v>0.33939999999999998</v>
      </c>
      <c r="D453" s="2">
        <f>AVERAGE($C$2:C453)</f>
        <v>0.24785796460176848</v>
      </c>
      <c r="E453" s="2">
        <v>0.16427030000000001</v>
      </c>
      <c r="G453" s="1">
        <f t="shared" si="56"/>
        <v>37.781624399999352</v>
      </c>
      <c r="H453" s="20">
        <f t="shared" si="57"/>
        <v>341.96291509183504</v>
      </c>
      <c r="I453" s="20">
        <f t="shared" si="58"/>
        <v>490.75778829193467</v>
      </c>
      <c r="J453" s="2">
        <f t="shared" si="59"/>
        <v>39.401460904225644</v>
      </c>
      <c r="K453" s="4">
        <f t="shared" si="60"/>
        <v>4.2873659614971915E-2</v>
      </c>
      <c r="M453" s="1">
        <f t="shared" si="61"/>
        <v>2068.5439358999647</v>
      </c>
      <c r="N453" s="1">
        <f t="shared" si="62"/>
        <v>2157.229984506354</v>
      </c>
    </row>
    <row r="454" spans="2:14" x14ac:dyDescent="0.25">
      <c r="B454">
        <f t="shared" si="63"/>
        <v>453</v>
      </c>
      <c r="C454" s="2">
        <v>0.33939999999999998</v>
      </c>
      <c r="D454" s="2">
        <f>AVERAGE($C$2:C454)</f>
        <v>0.24806004415010893</v>
      </c>
      <c r="E454" s="2">
        <v>0.16427030000000001</v>
      </c>
      <c r="G454" s="1">
        <f t="shared" si="56"/>
        <v>37.956754099999344</v>
      </c>
      <c r="H454" s="20">
        <f t="shared" si="57"/>
        <v>342.77533609709747</v>
      </c>
      <c r="I454" s="20">
        <f t="shared" si="58"/>
        <v>491.92370985274903</v>
      </c>
      <c r="J454" s="2">
        <f t="shared" si="59"/>
        <v>39.5874579449668</v>
      </c>
      <c r="K454" s="4">
        <f t="shared" si="60"/>
        <v>4.296215215535204E-2</v>
      </c>
      <c r="M454" s="1">
        <f t="shared" si="61"/>
        <v>2078.1322869749642</v>
      </c>
      <c r="N454" s="1">
        <f t="shared" si="62"/>
        <v>2167.413322486932</v>
      </c>
    </row>
    <row r="455" spans="2:14" x14ac:dyDescent="0.25">
      <c r="B455">
        <f t="shared" si="63"/>
        <v>454</v>
      </c>
      <c r="C455" s="2">
        <v>0.33939999999999998</v>
      </c>
      <c r="D455" s="2">
        <f>AVERAGE($C$2:C455)</f>
        <v>0.24826123348017476</v>
      </c>
      <c r="E455" s="2">
        <v>0.16427030000000001</v>
      </c>
      <c r="G455" s="1">
        <f t="shared" si="56"/>
        <v>38.131883799999336</v>
      </c>
      <c r="H455" s="20">
        <f t="shared" si="57"/>
        <v>343.58772086602391</v>
      </c>
      <c r="I455" s="20">
        <f t="shared" si="58"/>
        <v>493.08957941007611</v>
      </c>
      <c r="J455" s="2">
        <f t="shared" si="59"/>
        <v>39.77346893199919</v>
      </c>
      <c r="K455" s="4">
        <f t="shared" si="60"/>
        <v>4.3050197588189398E-2</v>
      </c>
      <c r="M455" s="1">
        <f t="shared" si="61"/>
        <v>2087.7206380499638</v>
      </c>
      <c r="N455" s="1">
        <f t="shared" si="62"/>
        <v>2177.5974240269557</v>
      </c>
    </row>
    <row r="456" spans="2:14" x14ac:dyDescent="0.25">
      <c r="B456">
        <f t="shared" si="63"/>
        <v>455</v>
      </c>
      <c r="C456" s="2">
        <v>0.33939999999999998</v>
      </c>
      <c r="D456" s="2">
        <f>AVERAGE($C$2:C456)</f>
        <v>0.24846153846153701</v>
      </c>
      <c r="E456" s="2">
        <v>0.16427030000000001</v>
      </c>
      <c r="G456" s="1">
        <f t="shared" si="56"/>
        <v>38.307013499999336</v>
      </c>
      <c r="H456" s="20">
        <f t="shared" si="57"/>
        <v>344.40006969002866</v>
      </c>
      <c r="I456" s="20">
        <f t="shared" si="58"/>
        <v>494.25539738213041</v>
      </c>
      <c r="J456" s="2">
        <f t="shared" si="59"/>
        <v>39.959493760950011</v>
      </c>
      <c r="K456" s="4">
        <f t="shared" si="60"/>
        <v>4.3137799321022685E-2</v>
      </c>
      <c r="M456" s="1">
        <f t="shared" si="61"/>
        <v>2097.3089891249633</v>
      </c>
      <c r="N456" s="1">
        <f t="shared" si="62"/>
        <v>2187.7822834120134</v>
      </c>
    </row>
    <row r="457" spans="2:14" x14ac:dyDescent="0.25">
      <c r="B457">
        <f t="shared" si="63"/>
        <v>456</v>
      </c>
      <c r="C457" s="2">
        <v>0.33939999999999998</v>
      </c>
      <c r="D457" s="2">
        <f>AVERAGE($C$2:C457)</f>
        <v>0.24866096491227926</v>
      </c>
      <c r="E457" s="2">
        <v>0.16427030000000001</v>
      </c>
      <c r="G457" s="1">
        <f t="shared" si="56"/>
        <v>38.482143199999342</v>
      </c>
      <c r="H457" s="20">
        <f t="shared" si="57"/>
        <v>345.21238285739298</v>
      </c>
      <c r="I457" s="20">
        <f t="shared" si="58"/>
        <v>495.42116418262998</v>
      </c>
      <c r="J457" s="2">
        <f t="shared" si="59"/>
        <v>40.145532328493481</v>
      </c>
      <c r="K457" s="4">
        <f t="shared" si="60"/>
        <v>4.3224960726568007E-2</v>
      </c>
      <c r="M457" s="1">
        <f t="shared" si="61"/>
        <v>2106.8973401999638</v>
      </c>
      <c r="N457" s="1">
        <f t="shared" si="62"/>
        <v>2197.9678949850181</v>
      </c>
    </row>
    <row r="458" spans="2:14" x14ac:dyDescent="0.25">
      <c r="B458">
        <f t="shared" si="63"/>
        <v>457</v>
      </c>
      <c r="C458" s="2">
        <v>0.33939999999999998</v>
      </c>
      <c r="D458" s="2">
        <f>AVERAGE($C$2:C458)</f>
        <v>0.2488595185995609</v>
      </c>
      <c r="E458" s="2">
        <v>0.16427030000000001</v>
      </c>
      <c r="G458" s="1">
        <f t="shared" si="56"/>
        <v>38.657272899999327</v>
      </c>
      <c r="H458" s="20">
        <f t="shared" si="57"/>
        <v>346.02466065330691</v>
      </c>
      <c r="I458" s="20">
        <f t="shared" si="58"/>
        <v>496.58688022085687</v>
      </c>
      <c r="J458" s="2">
        <f t="shared" si="59"/>
        <v>40.331584532337679</v>
      </c>
      <c r="K458" s="4">
        <f t="shared" si="60"/>
        <v>4.3311685143169631E-2</v>
      </c>
      <c r="M458" s="1">
        <f t="shared" si="61"/>
        <v>2116.4856912749633</v>
      </c>
      <c r="N458" s="1">
        <f t="shared" si="62"/>
        <v>2208.1542531454879</v>
      </c>
    </row>
    <row r="459" spans="2:14" x14ac:dyDescent="0.25">
      <c r="B459">
        <f t="shared" si="63"/>
        <v>458</v>
      </c>
      <c r="C459" s="2">
        <v>0.33939999999999998</v>
      </c>
      <c r="D459" s="2">
        <f>AVERAGE($C$2:C459)</f>
        <v>0.24905720524017322</v>
      </c>
      <c r="E459" s="2">
        <v>0.16427030000000001</v>
      </c>
      <c r="G459" s="1">
        <f t="shared" si="56"/>
        <v>38.832402599999334</v>
      </c>
      <c r="H459" s="20">
        <f t="shared" si="57"/>
        <v>346.83690335991139</v>
      </c>
      <c r="I459" s="20">
        <f t="shared" si="58"/>
        <v>497.7525459017171</v>
      </c>
      <c r="J459" s="2">
        <f t="shared" si="59"/>
        <v>40.517650271211593</v>
      </c>
      <c r="K459" s="4">
        <f t="shared" si="60"/>
        <v>4.3397975875236972E-2</v>
      </c>
      <c r="M459" s="1">
        <f t="shared" si="61"/>
        <v>2126.0740423499637</v>
      </c>
      <c r="N459" s="1">
        <f t="shared" si="62"/>
        <v>2218.3413523488348</v>
      </c>
    </row>
    <row r="460" spans="2:14" x14ac:dyDescent="0.25">
      <c r="B460">
        <f t="shared" si="63"/>
        <v>459</v>
      </c>
      <c r="C460" s="2">
        <v>0.33939999999999998</v>
      </c>
      <c r="D460" s="2">
        <f>AVERAGE($C$2:C460)</f>
        <v>0.24925403050108788</v>
      </c>
      <c r="E460" s="2">
        <v>0.16427030000000001</v>
      </c>
      <c r="G460" s="1">
        <f t="shared" si="56"/>
        <v>39.007532299999333</v>
      </c>
      <c r="H460" s="20">
        <f t="shared" si="57"/>
        <v>347.64911125633859</v>
      </c>
      <c r="I460" s="20">
        <f t="shared" si="58"/>
        <v>498.9181616257988</v>
      </c>
      <c r="J460" s="2">
        <f t="shared" si="59"/>
        <v>40.703729444852208</v>
      </c>
      <c r="K460" s="4">
        <f t="shared" si="60"/>
        <v>4.3483836193680458E-2</v>
      </c>
      <c r="M460" s="1">
        <f t="shared" si="61"/>
        <v>2135.6623934249633</v>
      </c>
      <c r="N460" s="1">
        <f t="shared" si="62"/>
        <v>2228.5291871056584</v>
      </c>
    </row>
    <row r="461" spans="2:14" x14ac:dyDescent="0.25">
      <c r="B461">
        <f t="shared" si="63"/>
        <v>460</v>
      </c>
      <c r="C461" s="2">
        <v>0.33939999999999998</v>
      </c>
      <c r="D461" s="2">
        <f>AVERAGE($C$2:C461)</f>
        <v>0.24944999999999853</v>
      </c>
      <c r="E461" s="2">
        <v>0.16427030000000001</v>
      </c>
      <c r="G461" s="1">
        <f t="shared" si="56"/>
        <v>39.182661999999326</v>
      </c>
      <c r="H461" s="20">
        <f t="shared" si="57"/>
        <v>348.46128461875247</v>
      </c>
      <c r="I461" s="20">
        <f t="shared" si="58"/>
        <v>500.08372778943038</v>
      </c>
      <c r="J461" s="2">
        <f t="shared" si="59"/>
        <v>40.889821953991969</v>
      </c>
      <c r="K461" s="4">
        <f t="shared" si="60"/>
        <v>4.3569269336337424E-2</v>
      </c>
      <c r="M461" s="1">
        <f t="shared" si="61"/>
        <v>2145.2507444999628</v>
      </c>
      <c r="N461" s="1">
        <f t="shared" si="62"/>
        <v>2238.7177519810602</v>
      </c>
    </row>
    <row r="462" spans="2:14" x14ac:dyDescent="0.25">
      <c r="B462">
        <f t="shared" si="63"/>
        <v>461</v>
      </c>
      <c r="C462" s="2">
        <v>0.33939999999999998</v>
      </c>
      <c r="D462" s="2">
        <f>AVERAGE($C$2:C462)</f>
        <v>0.24964511930585537</v>
      </c>
      <c r="E462" s="2">
        <v>0.16427030000000001</v>
      </c>
      <c r="G462" s="1">
        <f t="shared" si="56"/>
        <v>39.357791699999318</v>
      </c>
      <c r="H462" s="20">
        <f t="shared" si="57"/>
        <v>349.27342372038805</v>
      </c>
      <c r="I462" s="20">
        <f t="shared" si="58"/>
        <v>501.24924478473685</v>
      </c>
      <c r="J462" s="2">
        <f t="shared" si="59"/>
        <v>41.075927700346348</v>
      </c>
      <c r="K462" s="4">
        <f t="shared" si="60"/>
        <v>4.3654278508391542E-2</v>
      </c>
      <c r="M462" s="1">
        <f t="shared" si="61"/>
        <v>2154.8390955749624</v>
      </c>
      <c r="N462" s="1">
        <f t="shared" si="62"/>
        <v>2248.9070415939627</v>
      </c>
    </row>
    <row r="463" spans="2:14" x14ac:dyDescent="0.25">
      <c r="B463">
        <f t="shared" si="63"/>
        <v>462</v>
      </c>
      <c r="C463" s="2">
        <v>0.33939999999999998</v>
      </c>
      <c r="D463" s="2">
        <f>AVERAGE($C$2:C463)</f>
        <v>0.24983939393939247</v>
      </c>
      <c r="E463" s="2">
        <v>0.16427030000000001</v>
      </c>
      <c r="G463" s="1">
        <f t="shared" si="56"/>
        <v>39.532921399999317</v>
      </c>
      <c r="H463" s="20">
        <f t="shared" si="57"/>
        <v>350.08552883159058</v>
      </c>
      <c r="I463" s="20">
        <f t="shared" si="58"/>
        <v>502.41471299969606</v>
      </c>
      <c r="J463" s="2">
        <f t="shared" si="59"/>
        <v>41.262046586601613</v>
      </c>
      <c r="K463" s="4">
        <f t="shared" si="60"/>
        <v>4.3738866882788052E-2</v>
      </c>
      <c r="M463" s="1">
        <f t="shared" si="61"/>
        <v>2164.4274466499623</v>
      </c>
      <c r="N463" s="1">
        <f t="shared" si="62"/>
        <v>2259.0970506164385</v>
      </c>
    </row>
    <row r="464" spans="2:14" x14ac:dyDescent="0.25">
      <c r="B464">
        <f t="shared" si="63"/>
        <v>463</v>
      </c>
      <c r="C464" s="2">
        <v>0.33939999999999998</v>
      </c>
      <c r="D464" s="2">
        <f>AVERAGE($C$2:C464)</f>
        <v>0.25003282937364862</v>
      </c>
      <c r="E464" s="2">
        <v>0.16427030000000001</v>
      </c>
      <c r="G464" s="1">
        <f t="shared" si="56"/>
        <v>39.708051099999309</v>
      </c>
      <c r="H464" s="20">
        <f t="shared" si="57"/>
        <v>350.89760021985376</v>
      </c>
      <c r="I464" s="20">
        <f t="shared" si="58"/>
        <v>503.58013281819353</v>
      </c>
      <c r="J464" s="2">
        <f t="shared" si="59"/>
        <v>41.448178516402749</v>
      </c>
      <c r="K464" s="4">
        <f t="shared" si="60"/>
        <v>4.3823037600640768E-2</v>
      </c>
      <c r="M464" s="1">
        <f t="shared" si="61"/>
        <v>2174.0157977249623</v>
      </c>
      <c r="N464" s="1">
        <f t="shared" si="62"/>
        <v>2269.2877737730505</v>
      </c>
    </row>
    <row r="465" spans="2:14" x14ac:dyDescent="0.25">
      <c r="B465">
        <f t="shared" si="63"/>
        <v>464</v>
      </c>
      <c r="C465" s="2">
        <v>0.33939999999999998</v>
      </c>
      <c r="D465" s="2">
        <f>AVERAGE($C$2:C465)</f>
        <v>0.2502254310344813</v>
      </c>
      <c r="E465" s="2">
        <v>0.16427030000000001</v>
      </c>
      <c r="G465" s="1">
        <f t="shared" si="56"/>
        <v>39.883180799999323</v>
      </c>
      <c r="H465" s="20">
        <f t="shared" si="57"/>
        <v>351.70963814985708</v>
      </c>
      <c r="I465" s="20">
        <f t="shared" si="58"/>
        <v>504.74550462007613</v>
      </c>
      <c r="J465" s="2">
        <f t="shared" si="59"/>
        <v>41.634323394341678</v>
      </c>
      <c r="K465" s="4">
        <f t="shared" si="60"/>
        <v>4.3906793771633756E-2</v>
      </c>
      <c r="M465" s="1">
        <f t="shared" si="61"/>
        <v>2183.6041487999628</v>
      </c>
      <c r="N465" s="1">
        <f t="shared" si="62"/>
        <v>2279.4792058402068</v>
      </c>
    </row>
    <row r="466" spans="2:14" x14ac:dyDescent="0.25">
      <c r="B466">
        <f t="shared" si="63"/>
        <v>465</v>
      </c>
      <c r="C466" s="2">
        <v>0.33939999999999998</v>
      </c>
      <c r="D466" s="2">
        <f>AVERAGE($C$2:C466)</f>
        <v>0.25041720430107378</v>
      </c>
      <c r="E466" s="2">
        <v>0.16427030000000001</v>
      </c>
      <c r="G466" s="1">
        <f t="shared" si="56"/>
        <v>40.058310499999301</v>
      </c>
      <c r="H466" s="20">
        <f t="shared" si="57"/>
        <v>352.52164288350366</v>
      </c>
      <c r="I466" s="20">
        <f t="shared" si="58"/>
        <v>505.91082878120613</v>
      </c>
      <c r="J466" s="2">
        <f t="shared" si="59"/>
        <v>41.820481125945399</v>
      </c>
      <c r="K466" s="4">
        <f t="shared" si="60"/>
        <v>4.3990138474415463E-2</v>
      </c>
      <c r="M466" s="1">
        <f t="shared" si="61"/>
        <v>2193.1924998749619</v>
      </c>
      <c r="N466" s="1">
        <f t="shared" si="62"/>
        <v>2289.6713416455104</v>
      </c>
    </row>
    <row r="467" spans="2:14" x14ac:dyDescent="0.25">
      <c r="B467">
        <f t="shared" si="63"/>
        <v>466</v>
      </c>
      <c r="C467" s="2">
        <v>0.33939999999999998</v>
      </c>
      <c r="D467" s="2">
        <f>AVERAGE($C$2:C467)</f>
        <v>0.25060815450643631</v>
      </c>
      <c r="E467" s="2">
        <v>0.16427030000000001</v>
      </c>
      <c r="G467" s="1">
        <f t="shared" si="56"/>
        <v>40.233440199999315</v>
      </c>
      <c r="H467" s="20">
        <f t="shared" si="57"/>
        <v>353.33361467995593</v>
      </c>
      <c r="I467" s="20">
        <f t="shared" si="58"/>
        <v>507.07610567351281</v>
      </c>
      <c r="J467" s="2">
        <f t="shared" si="59"/>
        <v>42.006651617664687</v>
      </c>
      <c r="K467" s="4">
        <f t="shared" si="60"/>
        <v>4.4073074756987962E-2</v>
      </c>
      <c r="M467" s="1">
        <f t="shared" si="61"/>
        <v>2202.7808509499623</v>
      </c>
      <c r="N467" s="1">
        <f t="shared" si="62"/>
        <v>2299.8641760671417</v>
      </c>
    </row>
    <row r="468" spans="2:14" x14ac:dyDescent="0.25">
      <c r="B468">
        <f t="shared" si="63"/>
        <v>467</v>
      </c>
      <c r="C468" s="2">
        <v>0.33939999999999998</v>
      </c>
      <c r="D468" s="2">
        <f>AVERAGE($C$2:C468)</f>
        <v>0.25079828693790002</v>
      </c>
      <c r="E468" s="2">
        <v>0.16427030000000001</v>
      </c>
      <c r="G468" s="1">
        <f t="shared" si="56"/>
        <v>40.408569899999307</v>
      </c>
      <c r="H468" s="20">
        <f t="shared" si="57"/>
        <v>354.14555379567213</v>
      </c>
      <c r="I468" s="20">
        <f t="shared" si="58"/>
        <v>508.24133566504446</v>
      </c>
      <c r="J468" s="2">
        <f t="shared" si="59"/>
        <v>42.192834776862568</v>
      </c>
      <c r="K468" s="4">
        <f t="shared" si="60"/>
        <v>4.4155605637092643E-2</v>
      </c>
      <c r="M468" s="1">
        <f t="shared" si="61"/>
        <v>2212.3692020249619</v>
      </c>
      <c r="N468" s="1">
        <f t="shared" si="62"/>
        <v>2310.0577040332255</v>
      </c>
    </row>
    <row r="469" spans="2:14" x14ac:dyDescent="0.25">
      <c r="B469">
        <f t="shared" si="63"/>
        <v>468</v>
      </c>
      <c r="C469" s="2">
        <v>0.33939999999999998</v>
      </c>
      <c r="D469" s="2">
        <f>AVERAGE($C$2:C469)</f>
        <v>0.25098760683760535</v>
      </c>
      <c r="E469" s="2">
        <v>0.16427030000000001</v>
      </c>
      <c r="G469" s="1">
        <f t="shared" si="56"/>
        <v>40.583699599999299</v>
      </c>
      <c r="H469" s="20">
        <f t="shared" si="57"/>
        <v>354.9574604844413</v>
      </c>
      <c r="I469" s="20">
        <f t="shared" si="58"/>
        <v>509.40651912001874</v>
      </c>
      <c r="J469" s="2">
        <f t="shared" si="59"/>
        <v>42.379030511803215</v>
      </c>
      <c r="K469" s="4">
        <f t="shared" si="60"/>
        <v>4.4237734102584136E-2</v>
      </c>
      <c r="M469" s="1">
        <f t="shared" si="61"/>
        <v>2221.9575530999618</v>
      </c>
      <c r="N469" s="1">
        <f t="shared" si="62"/>
        <v>2320.2519205212261</v>
      </c>
    </row>
    <row r="470" spans="2:14" x14ac:dyDescent="0.25">
      <c r="B470">
        <f t="shared" si="63"/>
        <v>469</v>
      </c>
      <c r="C470" s="2">
        <v>0.33939999999999998</v>
      </c>
      <c r="D470" s="2">
        <f>AVERAGE($C$2:C470)</f>
        <v>0.25117611940298362</v>
      </c>
      <c r="E470" s="2">
        <v>0.16427030000000001</v>
      </c>
      <c r="G470" s="1">
        <f t="shared" si="56"/>
        <v>40.758829299999313</v>
      </c>
      <c r="H470" s="20">
        <f t="shared" si="57"/>
        <v>355.76933499741841</v>
      </c>
      <c r="I470" s="20">
        <f t="shared" si="58"/>
        <v>510.57165639887324</v>
      </c>
      <c r="J470" s="2">
        <f t="shared" si="59"/>
        <v>42.565238731641003</v>
      </c>
      <c r="K470" s="4">
        <f t="shared" si="60"/>
        <v>4.4319463111805346E-2</v>
      </c>
      <c r="M470" s="1">
        <f t="shared" si="61"/>
        <v>2231.5459041749623</v>
      </c>
      <c r="N470" s="1">
        <f t="shared" si="62"/>
        <v>2330.4468205573448</v>
      </c>
    </row>
    <row r="471" spans="2:14" x14ac:dyDescent="0.25">
      <c r="B471">
        <f t="shared" si="63"/>
        <v>470</v>
      </c>
      <c r="C471" s="2">
        <v>0.33939999999999998</v>
      </c>
      <c r="D471" s="2">
        <f>AVERAGE($C$2:C471)</f>
        <v>0.2513638297872326</v>
      </c>
      <c r="E471" s="2">
        <v>0.16427030000000001</v>
      </c>
      <c r="G471" s="1">
        <f t="shared" si="56"/>
        <v>40.933958999999319</v>
      </c>
      <c r="H471" s="20">
        <f t="shared" si="57"/>
        <v>356.58117758315836</v>
      </c>
      <c r="I471" s="20">
        <f t="shared" si="58"/>
        <v>511.73674785831395</v>
      </c>
      <c r="J471" s="2">
        <f t="shared" si="59"/>
        <v>42.751459346409455</v>
      </c>
      <c r="K471" s="4">
        <f t="shared" si="60"/>
        <v>4.4400795593950937E-2</v>
      </c>
      <c r="M471" s="1">
        <f t="shared" si="61"/>
        <v>2241.1342552499627</v>
      </c>
      <c r="N471" s="1">
        <f t="shared" si="62"/>
        <v>2340.6423992159175</v>
      </c>
    </row>
    <row r="472" spans="2:14" x14ac:dyDescent="0.25">
      <c r="B472">
        <f t="shared" si="63"/>
        <v>471</v>
      </c>
      <c r="C472" s="2">
        <v>0.33939999999999998</v>
      </c>
      <c r="D472" s="2">
        <f>AVERAGE($C$2:C472)</f>
        <v>0.2515507430997862</v>
      </c>
      <c r="E472" s="2">
        <v>0.16427030000000001</v>
      </c>
      <c r="G472" s="1">
        <f t="shared" si="56"/>
        <v>41.109088699999297</v>
      </c>
      <c r="H472" s="20">
        <f t="shared" si="57"/>
        <v>357.39298848764975</v>
      </c>
      <c r="I472" s="20">
        <f t="shared" si="58"/>
        <v>512.901793851364</v>
      </c>
      <c r="J472" s="2">
        <f t="shared" si="59"/>
        <v>42.937692267010767</v>
      </c>
      <c r="K472" s="4">
        <f t="shared" si="60"/>
        <v>4.4481734449430821E-2</v>
      </c>
      <c r="M472" s="1">
        <f t="shared" si="61"/>
        <v>2250.7226063249614</v>
      </c>
      <c r="N472" s="1">
        <f t="shared" si="62"/>
        <v>2350.8386516188398</v>
      </c>
    </row>
    <row r="473" spans="2:14" x14ac:dyDescent="0.25">
      <c r="B473">
        <f t="shared" si="63"/>
        <v>472</v>
      </c>
      <c r="C473" s="2">
        <v>0.33939999999999998</v>
      </c>
      <c r="D473" s="2">
        <f>AVERAGE($C$2:C473)</f>
        <v>0.25173686440677817</v>
      </c>
      <c r="E473" s="2">
        <v>0.16427030000000001</v>
      </c>
      <c r="G473" s="1">
        <f t="shared" si="56"/>
        <v>41.28421839999929</v>
      </c>
      <c r="H473" s="20">
        <f t="shared" si="57"/>
        <v>358.20476795434809</v>
      </c>
      <c r="I473" s="20">
        <f t="shared" si="58"/>
        <v>514.06679472741132</v>
      </c>
      <c r="J473" s="2">
        <f t="shared" si="59"/>
        <v>43.123937405205211</v>
      </c>
      <c r="K473" s="4">
        <f t="shared" si="60"/>
        <v>4.4562282550223875E-2</v>
      </c>
      <c r="M473" s="1">
        <f t="shared" si="61"/>
        <v>2260.3109573999609</v>
      </c>
      <c r="N473" s="1">
        <f t="shared" si="62"/>
        <v>2361.0355729349853</v>
      </c>
    </row>
    <row r="474" spans="2:14" x14ac:dyDescent="0.25">
      <c r="B474">
        <f t="shared" si="63"/>
        <v>473</v>
      </c>
      <c r="C474" s="2">
        <v>0.33939999999999998</v>
      </c>
      <c r="D474" s="2">
        <f>AVERAGE($C$2:C474)</f>
        <v>0.25192219873149957</v>
      </c>
      <c r="E474" s="2">
        <v>0.16427030000000001</v>
      </c>
      <c r="G474" s="1">
        <f t="shared" si="56"/>
        <v>41.459348099999289</v>
      </c>
      <c r="H474" s="20">
        <f t="shared" si="57"/>
        <v>359.01651622420866</v>
      </c>
      <c r="I474" s="20">
        <f t="shared" si="58"/>
        <v>515.23175083225556</v>
      </c>
      <c r="J474" s="2">
        <f t="shared" si="59"/>
        <v>43.310194673600684</v>
      </c>
      <c r="K474" s="4">
        <f t="shared" si="60"/>
        <v>4.4642442740227883E-2</v>
      </c>
      <c r="M474" s="1">
        <f t="shared" si="61"/>
        <v>2269.8993084749613</v>
      </c>
      <c r="N474" s="1">
        <f t="shared" si="62"/>
        <v>2371.2331583796376</v>
      </c>
    </row>
    <row r="475" spans="2:14" x14ac:dyDescent="0.25">
      <c r="B475">
        <f t="shared" si="63"/>
        <v>474</v>
      </c>
      <c r="C475" s="2">
        <v>0.33939999999999998</v>
      </c>
      <c r="D475" s="2">
        <f>AVERAGE($C$2:C475)</f>
        <v>0.25210675105485086</v>
      </c>
      <c r="E475" s="2">
        <v>0.16427030000000001</v>
      </c>
      <c r="G475" s="1">
        <f t="shared" si="56"/>
        <v>41.634477799999303</v>
      </c>
      <c r="H475" s="20">
        <f t="shared" si="57"/>
        <v>359.82823353571825</v>
      </c>
      <c r="I475" s="20">
        <f t="shared" si="58"/>
        <v>516.39666250815401</v>
      </c>
      <c r="J475" s="2">
        <f t="shared" si="59"/>
        <v>43.496463985642556</v>
      </c>
      <c r="K475" s="4">
        <f t="shared" si="60"/>
        <v>4.4722217835605482E-2</v>
      </c>
      <c r="M475" s="1">
        <f t="shared" si="61"/>
        <v>2279.4876595499618</v>
      </c>
      <c r="N475" s="1">
        <f t="shared" si="62"/>
        <v>2381.4314032139296</v>
      </c>
    </row>
    <row r="476" spans="2:14" x14ac:dyDescent="0.25">
      <c r="B476">
        <f t="shared" si="63"/>
        <v>475</v>
      </c>
      <c r="C476" s="2">
        <v>0.33939999999999998</v>
      </c>
      <c r="D476" s="2">
        <f>AVERAGE($C$2:C476)</f>
        <v>0.25229052631578802</v>
      </c>
      <c r="E476" s="2">
        <v>0.16427030000000001</v>
      </c>
      <c r="G476" s="1">
        <f t="shared" si="56"/>
        <v>41.809607499999309</v>
      </c>
      <c r="H476" s="20">
        <f t="shared" si="57"/>
        <v>360.63992012492724</v>
      </c>
      <c r="I476" s="20">
        <f t="shared" si="58"/>
        <v>517.56153009386708</v>
      </c>
      <c r="J476" s="2">
        <f t="shared" si="59"/>
        <v>43.682745255603507</v>
      </c>
      <c r="K476" s="4">
        <f t="shared" si="60"/>
        <v>4.4801610625123223E-2</v>
      </c>
      <c r="M476" s="1">
        <f t="shared" si="61"/>
        <v>2289.0760106249618</v>
      </c>
      <c r="N476" s="1">
        <f t="shared" si="62"/>
        <v>2391.6303027442923</v>
      </c>
    </row>
    <row r="477" spans="2:14" x14ac:dyDescent="0.25">
      <c r="B477">
        <f t="shared" si="63"/>
        <v>476</v>
      </c>
      <c r="C477" s="2">
        <v>0.33939999999999998</v>
      </c>
      <c r="D477" s="2">
        <f>AVERAGE($C$2:C477)</f>
        <v>0.25247352941176321</v>
      </c>
      <c r="E477" s="2">
        <v>0.16427030000000001</v>
      </c>
      <c r="G477" s="1">
        <f t="shared" si="56"/>
        <v>41.98473719999928</v>
      </c>
      <c r="H477" s="20">
        <f t="shared" si="57"/>
        <v>361.45157622548072</v>
      </c>
      <c r="I477" s="20">
        <f t="shared" si="58"/>
        <v>518.72635392470352</v>
      </c>
      <c r="J477" s="2">
        <f t="shared" si="59"/>
        <v>43.869038398573693</v>
      </c>
      <c r="K477" s="4">
        <f t="shared" si="60"/>
        <v>4.488062387048708E-2</v>
      </c>
      <c r="M477" s="1">
        <f t="shared" si="61"/>
        <v>2298.6643616999609</v>
      </c>
      <c r="N477" s="1">
        <f t="shared" si="62"/>
        <v>2401.82985232191</v>
      </c>
    </row>
    <row r="478" spans="2:14" x14ac:dyDescent="0.25">
      <c r="B478">
        <f t="shared" si="63"/>
        <v>477</v>
      </c>
      <c r="C478" s="2">
        <v>0.33939999999999998</v>
      </c>
      <c r="D478" s="2">
        <f>AVERAGE($C$2:C478)</f>
        <v>0.25265576519915994</v>
      </c>
      <c r="E478" s="2">
        <v>0.16427030000000001</v>
      </c>
      <c r="G478" s="1">
        <f t="shared" si="56"/>
        <v>42.159866899999287</v>
      </c>
      <c r="H478" s="20">
        <f t="shared" si="57"/>
        <v>362.26320206864881</v>
      </c>
      <c r="I478" s="20">
        <f t="shared" si="58"/>
        <v>519.89113433256375</v>
      </c>
      <c r="J478" s="2">
        <f t="shared" si="59"/>
        <v>44.055343330450945</v>
      </c>
      <c r="K478" s="4">
        <f t="shared" si="60"/>
        <v>4.4959260306670634E-2</v>
      </c>
      <c r="M478" s="1">
        <f t="shared" si="61"/>
        <v>2308.2527127749609</v>
      </c>
      <c r="N478" s="1">
        <f t="shared" si="62"/>
        <v>2412.0300473421894</v>
      </c>
    </row>
    <row r="479" spans="2:14" x14ac:dyDescent="0.25">
      <c r="B479">
        <f t="shared" si="63"/>
        <v>478</v>
      </c>
      <c r="C479" s="2">
        <v>0.33939999999999998</v>
      </c>
      <c r="D479" s="2">
        <f>AVERAGE($C$2:C479)</f>
        <v>0.25283723849372236</v>
      </c>
      <c r="E479" s="2">
        <v>0.16427030000000001</v>
      </c>
      <c r="G479" s="1">
        <f t="shared" si="56"/>
        <v>42.334996599999286</v>
      </c>
      <c r="H479" s="20">
        <f t="shared" si="57"/>
        <v>363.07479788335763</v>
      </c>
      <c r="I479" s="20">
        <f t="shared" si="58"/>
        <v>521.05587164598421</v>
      </c>
      <c r="J479" s="2">
        <f t="shared" si="59"/>
        <v>44.241659967931028</v>
      </c>
      <c r="K479" s="4">
        <f t="shared" si="60"/>
        <v>4.5037522642242811E-2</v>
      </c>
      <c r="M479" s="1">
        <f t="shared" si="61"/>
        <v>2317.8410638499608</v>
      </c>
      <c r="N479" s="1">
        <f t="shared" si="62"/>
        <v>2422.2308832442241</v>
      </c>
    </row>
    <row r="480" spans="2:14" x14ac:dyDescent="0.25">
      <c r="B480">
        <f t="shared" si="63"/>
        <v>479</v>
      </c>
      <c r="C480" s="2">
        <v>0.33939999999999998</v>
      </c>
      <c r="D480" s="2">
        <f>AVERAGE($C$2:C480)</f>
        <v>0.25301795407097971</v>
      </c>
      <c r="E480" s="2">
        <v>0.16427030000000001</v>
      </c>
      <c r="G480" s="1">
        <f t="shared" si="56"/>
        <v>42.510126299999278</v>
      </c>
      <c r="H480" s="20">
        <f t="shared" si="57"/>
        <v>363.88636389621826</v>
      </c>
      <c r="I480" s="20">
        <f t="shared" si="58"/>
        <v>522.22056619017894</v>
      </c>
      <c r="J480" s="2">
        <f t="shared" si="59"/>
        <v>44.427988228498222</v>
      </c>
      <c r="K480" s="4">
        <f t="shared" si="60"/>
        <v>4.5115413559685846E-2</v>
      </c>
      <c r="M480" s="1">
        <f t="shared" si="61"/>
        <v>2327.4294149249604</v>
      </c>
      <c r="N480" s="1">
        <f t="shared" si="62"/>
        <v>2432.4323555102774</v>
      </c>
    </row>
    <row r="481" spans="2:14" x14ac:dyDescent="0.25">
      <c r="B481">
        <f t="shared" si="63"/>
        <v>480</v>
      </c>
      <c r="C481" s="2">
        <v>0.33939999999999998</v>
      </c>
      <c r="D481" s="2">
        <f>AVERAGE($C$2:C481)</f>
        <v>0.25319791666666519</v>
      </c>
      <c r="E481" s="2">
        <v>0.16427030000000001</v>
      </c>
      <c r="G481" s="1">
        <f t="shared" si="56"/>
        <v>42.685255999999285</v>
      </c>
      <c r="H481" s="20">
        <f t="shared" si="57"/>
        <v>364.69790033155653</v>
      </c>
      <c r="I481" s="20">
        <f t="shared" si="58"/>
        <v>523.38521828708247</v>
      </c>
      <c r="J481" s="2">
        <f t="shared" si="59"/>
        <v>44.614328030415919</v>
      </c>
      <c r="K481" s="4">
        <f t="shared" si="60"/>
        <v>4.5192935715711036E-2</v>
      </c>
      <c r="M481" s="1">
        <f t="shared" si="61"/>
        <v>2337.0177659999608</v>
      </c>
      <c r="N481" s="1">
        <f t="shared" si="62"/>
        <v>2442.6344596652716</v>
      </c>
    </row>
    <row r="482" spans="2:14" x14ac:dyDescent="0.25">
      <c r="B482">
        <f t="shared" si="63"/>
        <v>481</v>
      </c>
      <c r="C482" s="2">
        <v>0.33939999999999998</v>
      </c>
      <c r="D482" s="2">
        <f>AVERAGE($C$2:C482)</f>
        <v>0.25337713097712949</v>
      </c>
      <c r="E482" s="2">
        <v>0.16427030000000001</v>
      </c>
      <c r="G482" s="1">
        <f t="shared" si="56"/>
        <v>42.860385699999284</v>
      </c>
      <c r="H482" s="20">
        <f t="shared" si="57"/>
        <v>365.50940741144194</v>
      </c>
      <c r="I482" s="20">
        <f t="shared" si="58"/>
        <v>524.54982825539105</v>
      </c>
      <c r="J482" s="2">
        <f t="shared" si="59"/>
        <v>44.800679292717355</v>
      </c>
      <c r="K482" s="4">
        <f t="shared" si="60"/>
        <v>4.5270091741570706E-2</v>
      </c>
      <c r="M482" s="1">
        <f t="shared" si="61"/>
        <v>2346.6061170749608</v>
      </c>
      <c r="N482" s="1">
        <f t="shared" si="62"/>
        <v>2452.8371912762755</v>
      </c>
    </row>
    <row r="483" spans="2:14" x14ac:dyDescent="0.25">
      <c r="B483">
        <f t="shared" si="63"/>
        <v>482</v>
      </c>
      <c r="C483" s="2">
        <v>0.33939999999999998</v>
      </c>
      <c r="D483" s="2">
        <f>AVERAGE($C$2:C483)</f>
        <v>0.25355560165974955</v>
      </c>
      <c r="E483" s="2">
        <v>0.16427030000000001</v>
      </c>
      <c r="G483" s="1">
        <f t="shared" si="56"/>
        <v>43.035515399999284</v>
      </c>
      <c r="H483" s="20">
        <f t="shared" si="57"/>
        <v>366.32088535571569</v>
      </c>
      <c r="I483" s="20">
        <f t="shared" si="58"/>
        <v>525.71439641060317</v>
      </c>
      <c r="J483" s="2">
        <f t="shared" si="59"/>
        <v>44.987041935196572</v>
      </c>
      <c r="K483" s="4">
        <f t="shared" si="60"/>
        <v>4.5346884243364194E-2</v>
      </c>
      <c r="M483" s="1">
        <f t="shared" si="61"/>
        <v>2356.1944681499608</v>
      </c>
      <c r="N483" s="1">
        <f t="shared" si="62"/>
        <v>2463.0405459520121</v>
      </c>
    </row>
    <row r="484" spans="2:14" x14ac:dyDescent="0.25">
      <c r="B484">
        <f t="shared" si="63"/>
        <v>483</v>
      </c>
      <c r="C484" s="2">
        <v>0.33939999999999998</v>
      </c>
      <c r="D484" s="2">
        <f>AVERAGE($C$2:C484)</f>
        <v>0.25373333333333187</v>
      </c>
      <c r="E484" s="2">
        <v>0.16427030000000001</v>
      </c>
      <c r="G484" s="1">
        <f t="shared" si="56"/>
        <v>43.21064509999929</v>
      </c>
      <c r="H484" s="20">
        <f t="shared" si="57"/>
        <v>367.132334382019</v>
      </c>
      <c r="I484" s="20">
        <f t="shared" si="58"/>
        <v>526.87892306506012</v>
      </c>
      <c r="J484" s="2">
        <f t="shared" si="59"/>
        <v>45.173415878399375</v>
      </c>
      <c r="K484" s="4">
        <f t="shared" si="60"/>
        <v>4.5423315802339603E-2</v>
      </c>
      <c r="M484" s="1">
        <f t="shared" si="61"/>
        <v>2365.7828192249613</v>
      </c>
      <c r="N484" s="1">
        <f t="shared" si="62"/>
        <v>2473.2445193423659</v>
      </c>
    </row>
    <row r="485" spans="2:14" x14ac:dyDescent="0.25">
      <c r="B485">
        <f t="shared" si="63"/>
        <v>484</v>
      </c>
      <c r="C485" s="2">
        <v>0.33939999999999998</v>
      </c>
      <c r="D485" s="2">
        <f>AVERAGE($C$2:C485)</f>
        <v>0.25391033057851092</v>
      </c>
      <c r="E485" s="2">
        <v>0.16427030000000001</v>
      </c>
      <c r="G485" s="1">
        <f t="shared" si="56"/>
        <v>43.385774799999282</v>
      </c>
      <c r="H485" s="20">
        <f t="shared" si="57"/>
        <v>367.94375470582082</v>
      </c>
      <c r="I485" s="20">
        <f t="shared" si="58"/>
        <v>528.04340852798578</v>
      </c>
      <c r="J485" s="2">
        <f t="shared" si="59"/>
        <v>45.359801043614532</v>
      </c>
      <c r="K485" s="4">
        <f t="shared" si="60"/>
        <v>4.5499388975192012E-2</v>
      </c>
      <c r="M485" s="1">
        <f t="shared" si="61"/>
        <v>2375.3711702999608</v>
      </c>
      <c r="N485" s="1">
        <f t="shared" si="62"/>
        <v>2483.4491071378957</v>
      </c>
    </row>
    <row r="486" spans="2:14" x14ac:dyDescent="0.25">
      <c r="B486">
        <f t="shared" si="63"/>
        <v>485</v>
      </c>
      <c r="C486" s="2">
        <v>0.33939999999999998</v>
      </c>
      <c r="D486" s="2">
        <f>AVERAGE($C$2:C486)</f>
        <v>0.25408659793814281</v>
      </c>
      <c r="E486" s="2">
        <v>0.16427030000000001</v>
      </c>
      <c r="G486" s="1">
        <f t="shared" si="56"/>
        <v>43.560904499999261</v>
      </c>
      <c r="H486" s="20">
        <f t="shared" si="57"/>
        <v>368.75514654044457</v>
      </c>
      <c r="I486" s="20">
        <f t="shared" si="58"/>
        <v>529.20785310552469</v>
      </c>
      <c r="J486" s="2">
        <f t="shared" si="59"/>
        <v>45.546197352864986</v>
      </c>
      <c r="K486" s="4">
        <f t="shared" si="60"/>
        <v>4.5575106294355239E-2</v>
      </c>
      <c r="M486" s="1">
        <f t="shared" si="61"/>
        <v>2384.9595213749594</v>
      </c>
      <c r="N486" s="1">
        <f t="shared" si="62"/>
        <v>2493.6543050693585</v>
      </c>
    </row>
    <row r="487" spans="2:14" x14ac:dyDescent="0.25">
      <c r="B487">
        <f t="shared" si="63"/>
        <v>486</v>
      </c>
      <c r="C487" s="2">
        <v>0.33939999999999998</v>
      </c>
      <c r="D487" s="2">
        <f>AVERAGE($C$2:C487)</f>
        <v>0.25426213991769397</v>
      </c>
      <c r="E487" s="2">
        <v>0.16427030000000001</v>
      </c>
      <c r="G487" s="1">
        <f t="shared" si="56"/>
        <v>43.736034199999267</v>
      </c>
      <c r="H487" s="20">
        <f t="shared" si="57"/>
        <v>369.56651009709509</v>
      </c>
      <c r="I487" s="20">
        <f t="shared" si="58"/>
        <v>530.37225710078121</v>
      </c>
      <c r="J487" s="2">
        <f t="shared" si="59"/>
        <v>45.732604728899396</v>
      </c>
      <c r="K487" s="4">
        <f t="shared" si="60"/>
        <v>4.5650470268293386E-2</v>
      </c>
      <c r="M487" s="1">
        <f t="shared" si="61"/>
        <v>2394.5478724499599</v>
      </c>
      <c r="N487" s="1">
        <f t="shared" si="62"/>
        <v>2503.8601089072417</v>
      </c>
    </row>
    <row r="488" spans="2:14" x14ac:dyDescent="0.25">
      <c r="B488">
        <f t="shared" si="63"/>
        <v>487</v>
      </c>
      <c r="C488" s="2">
        <v>0.33939999999999998</v>
      </c>
      <c r="D488" s="2">
        <f>AVERAGE($C$2:C488)</f>
        <v>0.25443696098562479</v>
      </c>
      <c r="E488" s="2">
        <v>0.16427030000000001</v>
      </c>
      <c r="G488" s="1">
        <f t="shared" si="56"/>
        <v>43.911163899999273</v>
      </c>
      <c r="H488" s="20">
        <f t="shared" si="57"/>
        <v>370.37784558488516</v>
      </c>
      <c r="I488" s="20">
        <f t="shared" si="58"/>
        <v>531.53662081385721</v>
      </c>
      <c r="J488" s="2">
        <f t="shared" si="59"/>
        <v>45.919023095183462</v>
      </c>
      <c r="K488" s="4">
        <f t="shared" si="60"/>
        <v>4.5725483381783505E-2</v>
      </c>
      <c r="M488" s="1">
        <f t="shared" si="61"/>
        <v>2404.1362235249603</v>
      </c>
      <c r="N488" s="1">
        <f t="shared" si="62"/>
        <v>2514.0665144612949</v>
      </c>
    </row>
    <row r="489" spans="2:14" x14ac:dyDescent="0.25">
      <c r="B489">
        <f t="shared" si="63"/>
        <v>488</v>
      </c>
      <c r="C489" s="2">
        <v>0.33939999999999998</v>
      </c>
      <c r="D489" s="2">
        <f>AVERAGE($C$2:C489)</f>
        <v>0.254611065573769</v>
      </c>
      <c r="E489" s="2">
        <v>0.16427030000000001</v>
      </c>
      <c r="G489" s="1">
        <f t="shared" si="56"/>
        <v>44.086293599999266</v>
      </c>
      <c r="H489" s="20">
        <f t="shared" si="57"/>
        <v>371.18915321086121</v>
      </c>
      <c r="I489" s="20">
        <f t="shared" si="58"/>
        <v>532.70094454188904</v>
      </c>
      <c r="J489" s="2">
        <f t="shared" si="59"/>
        <v>46.105452375891694</v>
      </c>
      <c r="K489" s="4">
        <f t="shared" si="60"/>
        <v>4.5800148096197812E-2</v>
      </c>
      <c r="M489" s="1">
        <f t="shared" si="61"/>
        <v>2413.7245745999594</v>
      </c>
      <c r="N489" s="1">
        <f t="shared" si="62"/>
        <v>2524.2735175800703</v>
      </c>
    </row>
    <row r="490" spans="2:14" x14ac:dyDescent="0.25">
      <c r="B490">
        <f t="shared" si="63"/>
        <v>489</v>
      </c>
      <c r="C490" s="2">
        <v>0.33939999999999998</v>
      </c>
      <c r="D490" s="2">
        <f>AVERAGE($C$2:C490)</f>
        <v>0.25478445807770811</v>
      </c>
      <c r="E490" s="2">
        <v>0.16427030000000001</v>
      </c>
      <c r="G490" s="1">
        <f t="shared" si="56"/>
        <v>44.261423299999258</v>
      </c>
      <c r="H490" s="20">
        <f t="shared" si="57"/>
        <v>372.00043318002895</v>
      </c>
      <c r="I490" s="20">
        <f t="shared" si="58"/>
        <v>533.86522857908471</v>
      </c>
      <c r="J490" s="2">
        <f t="shared" si="59"/>
        <v>46.291892495899155</v>
      </c>
      <c r="K490" s="4">
        <f t="shared" si="60"/>
        <v>4.5874466849780138E-2</v>
      </c>
      <c r="M490" s="1">
        <f t="shared" si="61"/>
        <v>2423.3129256749594</v>
      </c>
      <c r="N490" s="1">
        <f t="shared" si="62"/>
        <v>2534.4811141504788</v>
      </c>
    </row>
    <row r="491" spans="2:14" x14ac:dyDescent="0.25">
      <c r="B491">
        <f t="shared" si="63"/>
        <v>490</v>
      </c>
      <c r="C491" s="2">
        <v>0.33939999999999998</v>
      </c>
      <c r="D491" s="2">
        <f>AVERAGE($C$2:C491)</f>
        <v>0.25495714285714133</v>
      </c>
      <c r="E491" s="2">
        <v>0.16427030000000001</v>
      </c>
      <c r="G491" s="1">
        <f t="shared" si="56"/>
        <v>44.436552999999243</v>
      </c>
      <c r="H491" s="20">
        <f t="shared" si="57"/>
        <v>372.8116856953788</v>
      </c>
      <c r="I491" s="20">
        <f t="shared" si="58"/>
        <v>535.0294732167597</v>
      </c>
      <c r="J491" s="2">
        <f t="shared" si="59"/>
        <v>46.478343380773318</v>
      </c>
      <c r="K491" s="4">
        <f t="shared" si="60"/>
        <v>4.5948442057918149E-2</v>
      </c>
      <c r="M491" s="1">
        <f t="shared" si="61"/>
        <v>2432.9012767499585</v>
      </c>
      <c r="N491" s="1">
        <f t="shared" si="62"/>
        <v>2544.6893000973396</v>
      </c>
    </row>
    <row r="492" spans="2:14" x14ac:dyDescent="0.25">
      <c r="B492">
        <f t="shared" si="63"/>
        <v>491</v>
      </c>
      <c r="C492" s="2">
        <v>0.33939999999999998</v>
      </c>
      <c r="D492" s="2">
        <f>AVERAGE($C$2:C492)</f>
        <v>0.25512912423625106</v>
      </c>
      <c r="E492" s="2">
        <v>0.16427030000000001</v>
      </c>
      <c r="G492" s="1">
        <f t="shared" si="56"/>
        <v>44.611682699999264</v>
      </c>
      <c r="H492" s="20">
        <f t="shared" si="57"/>
        <v>373.62291095791028</v>
      </c>
      <c r="I492" s="20">
        <f t="shared" si="58"/>
        <v>536.19367874337229</v>
      </c>
      <c r="J492" s="2">
        <f t="shared" si="59"/>
        <v>46.664804956766098</v>
      </c>
      <c r="K492" s="4">
        <f t="shared" si="60"/>
        <v>4.6022076113413801E-2</v>
      </c>
      <c r="M492" s="1">
        <f t="shared" si="61"/>
        <v>2442.4896278249598</v>
      </c>
      <c r="N492" s="1">
        <f t="shared" si="62"/>
        <v>2554.8980713829437</v>
      </c>
    </row>
    <row r="493" spans="2:14" x14ac:dyDescent="0.25">
      <c r="B493">
        <f t="shared" si="63"/>
        <v>492</v>
      </c>
      <c r="C493" s="2">
        <v>0.33939999999999998</v>
      </c>
      <c r="D493" s="2">
        <f>AVERAGE($C$2:C493)</f>
        <v>0.25530040650406355</v>
      </c>
      <c r="E493" s="2">
        <v>0.16427030000000001</v>
      </c>
      <c r="G493" s="1">
        <f t="shared" si="56"/>
        <v>44.786812399999263</v>
      </c>
      <c r="H493" s="20">
        <f t="shared" si="57"/>
        <v>374.43410916665664</v>
      </c>
      <c r="I493" s="20">
        <f t="shared" si="58"/>
        <v>537.3578454445593</v>
      </c>
      <c r="J493" s="2">
        <f t="shared" si="59"/>
        <v>46.851277150805799</v>
      </c>
      <c r="K493" s="4">
        <f t="shared" si="60"/>
        <v>4.609537138674713E-2</v>
      </c>
      <c r="M493" s="1">
        <f t="shared" si="61"/>
        <v>2452.0779788999594</v>
      </c>
      <c r="N493" s="1">
        <f t="shared" si="62"/>
        <v>2565.1074240066173</v>
      </c>
    </row>
    <row r="494" spans="2:14" x14ac:dyDescent="0.25">
      <c r="B494">
        <f t="shared" si="63"/>
        <v>493</v>
      </c>
      <c r="C494" s="2">
        <v>0.33939999999999998</v>
      </c>
      <c r="D494" s="2">
        <f>AVERAGE($C$2:C494)</f>
        <v>0.25547099391480577</v>
      </c>
      <c r="E494" s="2">
        <v>0.16427030000000001</v>
      </c>
      <c r="G494" s="1">
        <f t="shared" si="56"/>
        <v>44.961942099999241</v>
      </c>
      <c r="H494" s="20">
        <f t="shared" si="57"/>
        <v>375.24528051870936</v>
      </c>
      <c r="I494" s="20">
        <f t="shared" si="58"/>
        <v>538.52197360317052</v>
      </c>
      <c r="J494" s="2">
        <f t="shared" si="59"/>
        <v>47.037759890489546</v>
      </c>
      <c r="K494" s="4">
        <f t="shared" si="60"/>
        <v>4.6168330226339149E-2</v>
      </c>
      <c r="M494" s="1">
        <f t="shared" si="61"/>
        <v>2461.666329974958</v>
      </c>
      <c r="N494" s="1">
        <f t="shared" si="62"/>
        <v>2575.3173540043026</v>
      </c>
    </row>
    <row r="495" spans="2:14" x14ac:dyDescent="0.25">
      <c r="B495">
        <f t="shared" si="63"/>
        <v>494</v>
      </c>
      <c r="C495" s="2">
        <v>0.33939999999999998</v>
      </c>
      <c r="D495" s="2">
        <f>AVERAGE($C$2:C495)</f>
        <v>0.25564089068825757</v>
      </c>
      <c r="E495" s="2">
        <v>0.16427030000000001</v>
      </c>
      <c r="G495" s="1">
        <f t="shared" si="56"/>
        <v>45.137071799999234</v>
      </c>
      <c r="H495" s="20">
        <f t="shared" si="57"/>
        <v>376.05642520924118</v>
      </c>
      <c r="I495" s="20">
        <f t="shared" si="58"/>
        <v>539.68606349930212</v>
      </c>
      <c r="J495" s="2">
        <f t="shared" si="59"/>
        <v>47.22425310407548</v>
      </c>
      <c r="K495" s="4">
        <f t="shared" si="60"/>
        <v>4.6240954958807867E-2</v>
      </c>
      <c r="M495" s="1">
        <f t="shared" si="61"/>
        <v>2471.254681049958</v>
      </c>
      <c r="N495" s="1">
        <f t="shared" si="62"/>
        <v>2585.5278574481322</v>
      </c>
    </row>
    <row r="496" spans="2:14" x14ac:dyDescent="0.25">
      <c r="B496">
        <f t="shared" si="63"/>
        <v>495</v>
      </c>
      <c r="C496" s="2">
        <v>0.33939999999999998</v>
      </c>
      <c r="D496" s="2">
        <f>AVERAGE($C$2:C496)</f>
        <v>0.25581010101009949</v>
      </c>
      <c r="E496" s="2">
        <v>0.16427030000000001</v>
      </c>
      <c r="G496" s="1">
        <f t="shared" si="56"/>
        <v>45.31220149999924</v>
      </c>
      <c r="H496" s="20">
        <f t="shared" si="57"/>
        <v>376.8675434315299</v>
      </c>
      <c r="I496" s="20">
        <f t="shared" si="58"/>
        <v>540.85011541033111</v>
      </c>
      <c r="J496" s="2">
        <f t="shared" si="59"/>
        <v>47.410756720475142</v>
      </c>
      <c r="K496" s="4">
        <f t="shared" si="60"/>
        <v>4.6313247889223419E-2</v>
      </c>
      <c r="M496" s="1">
        <f t="shared" si="61"/>
        <v>2480.843032124958</v>
      </c>
      <c r="N496" s="1">
        <f t="shared" si="62"/>
        <v>2595.7389304460139</v>
      </c>
    </row>
    <row r="497" spans="1:14" x14ac:dyDescent="0.25">
      <c r="B497">
        <f t="shared" si="63"/>
        <v>496</v>
      </c>
      <c r="C497" s="2">
        <v>0.33939999999999998</v>
      </c>
      <c r="D497" s="2">
        <f>AVERAGE($C$2:C497)</f>
        <v>0.25597862903225654</v>
      </c>
      <c r="E497" s="2">
        <v>0.16427030000000001</v>
      </c>
      <c r="G497" s="1">
        <f t="shared" si="56"/>
        <v>45.48733119999924</v>
      </c>
      <c r="H497" s="20">
        <f t="shared" si="57"/>
        <v>377.67863537698139</v>
      </c>
      <c r="I497" s="20">
        <f t="shared" si="58"/>
        <v>542.01412961094786</v>
      </c>
      <c r="J497" s="2">
        <f t="shared" si="59"/>
        <v>47.597270669246086</v>
      </c>
      <c r="K497" s="4">
        <f t="shared" si="60"/>
        <v>4.6385211301358531E-2</v>
      </c>
      <c r="M497" s="1">
        <f t="shared" si="61"/>
        <v>2490.4313831999584</v>
      </c>
      <c r="N497" s="1">
        <f t="shared" si="62"/>
        <v>2605.9505691412232</v>
      </c>
    </row>
    <row r="498" spans="1:14" x14ac:dyDescent="0.25">
      <c r="B498">
        <f t="shared" si="63"/>
        <v>497</v>
      </c>
      <c r="C498" s="2">
        <v>0.33939999999999998</v>
      </c>
      <c r="D498" s="2">
        <f>AVERAGE($C$2:C498)</f>
        <v>0.25614647887323794</v>
      </c>
      <c r="E498" s="2">
        <v>0.16427030000000001</v>
      </c>
      <c r="G498" s="1">
        <f t="shared" si="56"/>
        <v>45.662460899999253</v>
      </c>
      <c r="H498" s="20">
        <f t="shared" si="57"/>
        <v>378.48970123515215</v>
      </c>
      <c r="I498" s="20">
        <f t="shared" si="58"/>
        <v>543.1781063731886</v>
      </c>
      <c r="J498" s="2">
        <f t="shared" si="59"/>
        <v>47.783794880584495</v>
      </c>
      <c r="K498" s="4">
        <f t="shared" si="60"/>
        <v>4.6456847457936101E-2</v>
      </c>
      <c r="M498" s="1">
        <f t="shared" si="61"/>
        <v>2500.0197342749593</v>
      </c>
      <c r="N498" s="1">
        <f t="shared" si="62"/>
        <v>2616.1627697120011</v>
      </c>
    </row>
    <row r="499" spans="1:14" x14ac:dyDescent="0.25">
      <c r="B499">
        <f t="shared" si="63"/>
        <v>498</v>
      </c>
      <c r="C499" s="2">
        <v>0.33939999999999998</v>
      </c>
      <c r="D499" s="2">
        <f>AVERAGE($C$2:C499)</f>
        <v>0.25631365461847239</v>
      </c>
      <c r="E499" s="2">
        <v>0.16427030000000001</v>
      </c>
      <c r="G499" s="1">
        <f t="shared" si="56"/>
        <v>45.837590599999245</v>
      </c>
      <c r="H499" s="20">
        <f t="shared" si="57"/>
        <v>379.30074119377201</v>
      </c>
      <c r="I499" s="20">
        <f t="shared" si="58"/>
        <v>544.34204596646805</v>
      </c>
      <c r="J499" s="2">
        <f t="shared" si="59"/>
        <v>47.970329285317824</v>
      </c>
      <c r="K499" s="4">
        <f t="shared" si="60"/>
        <v>4.652815860087145E-2</v>
      </c>
      <c r="M499" s="1">
        <f t="shared" si="61"/>
        <v>2509.6080853499584</v>
      </c>
      <c r="N499" s="1">
        <f t="shared" si="62"/>
        <v>2626.3755283711507</v>
      </c>
    </row>
    <row r="500" spans="1:14" x14ac:dyDescent="0.25">
      <c r="B500">
        <f t="shared" si="63"/>
        <v>499</v>
      </c>
      <c r="C500" s="2">
        <v>0.33939999999999998</v>
      </c>
      <c r="D500" s="2">
        <f>AVERAGE($C$2:C500)</f>
        <v>0.25648016032063975</v>
      </c>
      <c r="E500" s="2">
        <v>0.16427030000000001</v>
      </c>
      <c r="G500" s="1">
        <f t="shared" si="56"/>
        <v>46.012720299999231</v>
      </c>
      <c r="H500" s="20">
        <f t="shared" si="57"/>
        <v>380.11175543876573</v>
      </c>
      <c r="I500" s="20">
        <f t="shared" si="58"/>
        <v>545.5059486576107</v>
      </c>
      <c r="J500" s="2">
        <f t="shared" si="59"/>
        <v>48.156873814897786</v>
      </c>
      <c r="K500" s="4">
        <f t="shared" si="60"/>
        <v>4.6599146951513459E-2</v>
      </c>
      <c r="M500" s="1">
        <f t="shared" si="61"/>
        <v>2519.1964364249575</v>
      </c>
      <c r="N500" s="1">
        <f t="shared" si="62"/>
        <v>2636.5888413656539</v>
      </c>
    </row>
    <row r="501" spans="1:14" x14ac:dyDescent="0.25">
      <c r="A501" s="21" t="inlineStr">
        <is>
          <t>500%</t>
        </is>
      </c>
      <c r="B501">
        <f t="shared" si="63"/>
        <v>500</v>
      </c>
      <c r="C501" s="2">
        <v>0.33939999999999998</v>
      </c>
      <c r="D501" s="2">
        <f>AVERAGE($C$2:C501)</f>
        <v>0.25664599999999849</v>
      </c>
      <c r="E501" s="2">
        <v>0.16427030000000001</v>
      </c>
      <c r="G501" s="1">
        <f t="shared" si="56"/>
        <v>46.187849999999237</v>
      </c>
      <c r="H501" s="20">
        <f t="shared" si="57"/>
        <v>380.92274415427499</v>
      </c>
      <c r="I501" s="20">
        <f t="shared" si="58"/>
        <v>546.66981471088184</v>
      </c>
      <c r="J501" s="2">
        <f t="shared" si="59"/>
        <v>48.343428401393204</v>
      </c>
      <c r="K501" s="4">
        <f t="shared" si="60"/>
        <v>4.6669814710881719E-2</v>
      </c>
      <c r="M501" s="1">
        <f t="shared" si="61"/>
        <v>2528.7847874999584</v>
      </c>
      <c r="N501" s="1">
        <f t="shared" si="62"/>
        <v>2646.8027049762777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0"/>
  <sheetViews>
    <sheetView topLeftCell="A100" workbookViewId="0">
      <selection sqref="A1:D1200"/>
    </sheetView>
  </sheetViews>
  <sheetFormatPr defaultRowHeight="15" x14ac:dyDescent="0.25"/>
  <sheetData>
    <row r="1" spans="2:15" x14ac:dyDescent="0.25">
      <c r="B1">
        <v>1</v>
      </c>
      <c r="C1" s="2">
        <v>0.1143</v>
      </c>
      <c r="D1" s="2">
        <v>0.1143</v>
      </c>
      <c r="K1" s="2">
        <v>0.1143</v>
      </c>
      <c r="L1" s="2">
        <v>0.12989999999999999</v>
      </c>
      <c r="M1" s="2">
        <v>0.21779999999999999</v>
      </c>
      <c r="N1" s="2">
        <v>0.29870000000000002</v>
      </c>
      <c r="O1" s="2">
        <v>0.33939999999999998</v>
      </c>
    </row>
    <row r="2" spans="2:15" x14ac:dyDescent="0.25">
      <c r="B2">
        <f>B1+1</f>
        <v>2</v>
      </c>
      <c r="C2" s="2">
        <v>0.1143</v>
      </c>
      <c r="D2" s="2">
        <v>0.1143</v>
      </c>
      <c r="K2">
        <v>7.5</v>
      </c>
      <c r="L2">
        <v>11</v>
      </c>
    </row>
    <row r="3" spans="2:15" x14ac:dyDescent="0.25">
      <c r="B3">
        <f t="shared" ref="B3:B66" si="0">B2+1</f>
        <v>3</v>
      </c>
      <c r="C3" s="2">
        <v>0.1143</v>
      </c>
      <c r="D3" s="2">
        <v>0.1143</v>
      </c>
      <c r="K3">
        <f>K2*30</f>
        <v>225</v>
      </c>
      <c r="L3">
        <f>L2*30</f>
        <v>330</v>
      </c>
    </row>
    <row r="4" spans="2:15" x14ac:dyDescent="0.25">
      <c r="B4">
        <f t="shared" si="0"/>
        <v>4</v>
      </c>
      <c r="C4" s="2">
        <v>0.1143</v>
      </c>
      <c r="D4" s="2">
        <v>0.1143</v>
      </c>
      <c r="K4">
        <f>K2*30*0.3+K3</f>
        <v>292.5</v>
      </c>
      <c r="L4">
        <f>L2*30*0.3+L3</f>
        <v>429</v>
      </c>
    </row>
    <row r="5" spans="2:15" x14ac:dyDescent="0.25">
      <c r="B5">
        <f t="shared" si="0"/>
        <v>5</v>
      </c>
      <c r="C5" s="2">
        <v>0.1143</v>
      </c>
      <c r="D5" s="2">
        <v>0.1143</v>
      </c>
      <c r="K5">
        <f>K2*30*0.7+K4</f>
        <v>450</v>
      </c>
      <c r="L5">
        <f>L2*30*0.7+L4</f>
        <v>660</v>
      </c>
    </row>
    <row r="6" spans="2:15" x14ac:dyDescent="0.25">
      <c r="B6">
        <f t="shared" si="0"/>
        <v>6</v>
      </c>
      <c r="C6" s="2">
        <v>0.1143</v>
      </c>
      <c r="D6" s="2">
        <v>0.1143</v>
      </c>
      <c r="K6">
        <f>K2*30+K5</f>
        <v>675</v>
      </c>
      <c r="L6">
        <f>L2*30+L5</f>
        <v>990</v>
      </c>
    </row>
    <row r="7" spans="2:15" x14ac:dyDescent="0.25">
      <c r="B7">
        <f t="shared" si="0"/>
        <v>7</v>
      </c>
      <c r="C7" s="2">
        <v>0.1143</v>
      </c>
      <c r="D7" s="2">
        <v>0.1143</v>
      </c>
      <c r="K7">
        <f>K2*30+K6</f>
        <v>900</v>
      </c>
      <c r="L7">
        <f>L2*30+L6</f>
        <v>1320</v>
      </c>
    </row>
    <row r="8" spans="2:15" x14ac:dyDescent="0.25">
      <c r="B8">
        <f t="shared" si="0"/>
        <v>8</v>
      </c>
      <c r="C8" s="2">
        <v>0.1143</v>
      </c>
      <c r="D8" s="2">
        <v>0.1143</v>
      </c>
    </row>
    <row r="9" spans="2:15" x14ac:dyDescent="0.25">
      <c r="B9">
        <f t="shared" si="0"/>
        <v>9</v>
      </c>
      <c r="C9" s="2">
        <v>0.1143</v>
      </c>
      <c r="D9" s="2">
        <v>0.1143</v>
      </c>
    </row>
    <row r="10" spans="2:15" x14ac:dyDescent="0.25">
      <c r="B10">
        <f t="shared" si="0"/>
        <v>10</v>
      </c>
      <c r="C10" s="2">
        <v>0.1143</v>
      </c>
      <c r="D10" s="2">
        <v>0.1143</v>
      </c>
    </row>
    <row r="11" spans="2:15" x14ac:dyDescent="0.25">
      <c r="B11">
        <f t="shared" si="0"/>
        <v>11</v>
      </c>
      <c r="C11" s="2">
        <v>0.1143</v>
      </c>
      <c r="D11" s="2">
        <v>0.1143</v>
      </c>
    </row>
    <row r="12" spans="2:15" x14ac:dyDescent="0.25">
      <c r="B12">
        <f t="shared" si="0"/>
        <v>12</v>
      </c>
      <c r="C12" s="2">
        <v>0.1143</v>
      </c>
      <c r="D12" s="2">
        <v>0.1143</v>
      </c>
    </row>
    <row r="13" spans="2:15" x14ac:dyDescent="0.25">
      <c r="B13">
        <f t="shared" si="0"/>
        <v>13</v>
      </c>
      <c r="C13" s="2">
        <v>0.1143</v>
      </c>
      <c r="D13" s="2">
        <v>0.1143</v>
      </c>
    </row>
    <row r="14" spans="2:15" x14ac:dyDescent="0.25">
      <c r="B14">
        <f t="shared" si="0"/>
        <v>14</v>
      </c>
      <c r="C14" s="2">
        <v>0.1143</v>
      </c>
      <c r="D14" s="2">
        <v>0.1143</v>
      </c>
    </row>
    <row r="15" spans="2:15" x14ac:dyDescent="0.25">
      <c r="B15">
        <f t="shared" si="0"/>
        <v>15</v>
      </c>
      <c r="C15" s="2">
        <v>0.1143</v>
      </c>
      <c r="D15" s="2">
        <v>0.1143</v>
      </c>
    </row>
    <row r="16" spans="2:15" x14ac:dyDescent="0.25">
      <c r="B16">
        <f t="shared" si="0"/>
        <v>16</v>
      </c>
      <c r="C16" s="2">
        <v>0.1143</v>
      </c>
      <c r="D16" s="2">
        <v>0.1143</v>
      </c>
    </row>
    <row r="17" spans="2:4" x14ac:dyDescent="0.25">
      <c r="B17">
        <f t="shared" si="0"/>
        <v>17</v>
      </c>
      <c r="C17" s="2">
        <v>0.1143</v>
      </c>
      <c r="D17" s="2">
        <v>0.1143</v>
      </c>
    </row>
    <row r="18" spans="2:4" x14ac:dyDescent="0.25">
      <c r="B18">
        <f t="shared" si="0"/>
        <v>18</v>
      </c>
      <c r="C18" s="2">
        <v>0.1143</v>
      </c>
      <c r="D18" s="2">
        <v>0.1143</v>
      </c>
    </row>
    <row r="19" spans="2:4" x14ac:dyDescent="0.25">
      <c r="B19">
        <f t="shared" si="0"/>
        <v>19</v>
      </c>
      <c r="C19" s="2">
        <v>0.1143</v>
      </c>
      <c r="D19" s="2">
        <v>0.1143</v>
      </c>
    </row>
    <row r="20" spans="2:4" x14ac:dyDescent="0.25">
      <c r="B20">
        <f t="shared" si="0"/>
        <v>20</v>
      </c>
      <c r="C20" s="2">
        <v>0.1143</v>
      </c>
      <c r="D20" s="2">
        <v>0.1143</v>
      </c>
    </row>
    <row r="21" spans="2:4" x14ac:dyDescent="0.25">
      <c r="B21">
        <f t="shared" si="0"/>
        <v>21</v>
      </c>
      <c r="C21" s="2">
        <v>0.1143</v>
      </c>
      <c r="D21" s="2">
        <v>0.1143</v>
      </c>
    </row>
    <row r="22" spans="2:4" x14ac:dyDescent="0.25">
      <c r="B22">
        <f t="shared" si="0"/>
        <v>22</v>
      </c>
      <c r="C22" s="2">
        <v>0.1143</v>
      </c>
      <c r="D22" s="2">
        <v>0.1143</v>
      </c>
    </row>
    <row r="23" spans="2:4" x14ac:dyDescent="0.25">
      <c r="B23">
        <f t="shared" si="0"/>
        <v>23</v>
      </c>
      <c r="C23" s="2">
        <v>0.1143</v>
      </c>
      <c r="D23" s="2">
        <v>0.1143</v>
      </c>
    </row>
    <row r="24" spans="2:4" x14ac:dyDescent="0.25">
      <c r="B24">
        <f t="shared" si="0"/>
        <v>24</v>
      </c>
      <c r="C24" s="2">
        <v>0.1143</v>
      </c>
      <c r="D24" s="2">
        <v>0.1143</v>
      </c>
    </row>
    <row r="25" spans="2:4" x14ac:dyDescent="0.25">
      <c r="B25">
        <f t="shared" si="0"/>
        <v>25</v>
      </c>
      <c r="C25" s="2">
        <v>0.1143</v>
      </c>
      <c r="D25" s="2">
        <v>0.1143</v>
      </c>
    </row>
    <row r="26" spans="2:4" x14ac:dyDescent="0.25">
      <c r="B26">
        <f t="shared" si="0"/>
        <v>26</v>
      </c>
      <c r="C26" s="2">
        <v>0.1143</v>
      </c>
      <c r="D26" s="2">
        <v>0.1143</v>
      </c>
    </row>
    <row r="27" spans="2:4" x14ac:dyDescent="0.25">
      <c r="B27">
        <f t="shared" si="0"/>
        <v>27</v>
      </c>
      <c r="C27" s="2">
        <v>0.1143</v>
      </c>
      <c r="D27" s="2">
        <v>0.1143</v>
      </c>
    </row>
    <row r="28" spans="2:4" x14ac:dyDescent="0.25">
      <c r="B28">
        <f t="shared" si="0"/>
        <v>28</v>
      </c>
      <c r="C28" s="2">
        <v>0.1143</v>
      </c>
      <c r="D28" s="2">
        <v>0.1143</v>
      </c>
    </row>
    <row r="29" spans="2:4" x14ac:dyDescent="0.25">
      <c r="B29">
        <f t="shared" si="0"/>
        <v>29</v>
      </c>
      <c r="C29" s="2">
        <v>0.1143</v>
      </c>
      <c r="D29" s="2">
        <v>0.1143</v>
      </c>
    </row>
    <row r="30" spans="2:4" x14ac:dyDescent="0.25">
      <c r="B30">
        <f t="shared" si="0"/>
        <v>30</v>
      </c>
      <c r="C30" s="2">
        <v>0.1143</v>
      </c>
      <c r="D30" s="2">
        <v>0.1143</v>
      </c>
    </row>
    <row r="31" spans="2:4" x14ac:dyDescent="0.25">
      <c r="B31">
        <f t="shared" si="0"/>
        <v>31</v>
      </c>
      <c r="C31" s="2">
        <v>0.1143</v>
      </c>
      <c r="D31" s="2">
        <v>0.1143</v>
      </c>
    </row>
    <row r="32" spans="2:4" x14ac:dyDescent="0.25">
      <c r="B32">
        <f t="shared" si="0"/>
        <v>32</v>
      </c>
      <c r="C32" s="2">
        <v>0.1143</v>
      </c>
      <c r="D32" s="2">
        <v>0.1143</v>
      </c>
    </row>
    <row r="33" spans="2:4" x14ac:dyDescent="0.25">
      <c r="B33">
        <f t="shared" si="0"/>
        <v>33</v>
      </c>
      <c r="C33" s="2">
        <v>0.1143</v>
      </c>
      <c r="D33" s="2">
        <v>0.1143</v>
      </c>
    </row>
    <row r="34" spans="2:4" x14ac:dyDescent="0.25">
      <c r="B34">
        <f t="shared" si="0"/>
        <v>34</v>
      </c>
      <c r="C34" s="2">
        <v>0.1143</v>
      </c>
      <c r="D34" s="2">
        <v>0.1143</v>
      </c>
    </row>
    <row r="35" spans="2:4" x14ac:dyDescent="0.25">
      <c r="B35">
        <f t="shared" si="0"/>
        <v>35</v>
      </c>
      <c r="C35" s="2">
        <v>0.1143</v>
      </c>
      <c r="D35" s="2">
        <v>0.1143</v>
      </c>
    </row>
    <row r="36" spans="2:4" x14ac:dyDescent="0.25">
      <c r="B36">
        <f t="shared" si="0"/>
        <v>36</v>
      </c>
      <c r="C36" s="2">
        <v>0.1143</v>
      </c>
      <c r="D36" s="2">
        <v>0.1143</v>
      </c>
    </row>
    <row r="37" spans="2:4" x14ac:dyDescent="0.25">
      <c r="B37">
        <f t="shared" si="0"/>
        <v>37</v>
      </c>
      <c r="C37" s="2">
        <v>0.1143</v>
      </c>
      <c r="D37" s="2">
        <v>0.1143</v>
      </c>
    </row>
    <row r="38" spans="2:4" x14ac:dyDescent="0.25">
      <c r="B38">
        <f t="shared" si="0"/>
        <v>38</v>
      </c>
      <c r="C38" s="2">
        <v>0.1143</v>
      </c>
      <c r="D38" s="2">
        <v>0.1143</v>
      </c>
    </row>
    <row r="39" spans="2:4" x14ac:dyDescent="0.25">
      <c r="B39">
        <f t="shared" si="0"/>
        <v>39</v>
      </c>
      <c r="C39" s="2">
        <v>0.1143</v>
      </c>
      <c r="D39" s="2">
        <v>0.1143</v>
      </c>
    </row>
    <row r="40" spans="2:4" x14ac:dyDescent="0.25">
      <c r="B40">
        <f t="shared" si="0"/>
        <v>40</v>
      </c>
      <c r="C40" s="2">
        <v>0.1143</v>
      </c>
      <c r="D40" s="2">
        <v>0.1143</v>
      </c>
    </row>
    <row r="41" spans="2:4" x14ac:dyDescent="0.25">
      <c r="B41">
        <f t="shared" si="0"/>
        <v>41</v>
      </c>
      <c r="C41" s="2">
        <v>0.1143</v>
      </c>
      <c r="D41" s="2">
        <v>0.1143</v>
      </c>
    </row>
    <row r="42" spans="2:4" x14ac:dyDescent="0.25">
      <c r="B42">
        <f t="shared" si="0"/>
        <v>42</v>
      </c>
      <c r="C42" s="2">
        <v>0.1143</v>
      </c>
      <c r="D42" s="2">
        <v>0.1143</v>
      </c>
    </row>
    <row r="43" spans="2:4" x14ac:dyDescent="0.25">
      <c r="B43">
        <f t="shared" si="0"/>
        <v>43</v>
      </c>
      <c r="C43" s="2">
        <v>0.1143</v>
      </c>
      <c r="D43" s="2">
        <v>0.1143</v>
      </c>
    </row>
    <row r="44" spans="2:4" x14ac:dyDescent="0.25">
      <c r="B44">
        <f t="shared" si="0"/>
        <v>44</v>
      </c>
      <c r="C44" s="2">
        <v>0.1143</v>
      </c>
      <c r="D44" s="2">
        <v>0.1143</v>
      </c>
    </row>
    <row r="45" spans="2:4" x14ac:dyDescent="0.25">
      <c r="B45">
        <f t="shared" si="0"/>
        <v>45</v>
      </c>
      <c r="C45" s="2">
        <v>0.1143</v>
      </c>
      <c r="D45" s="2">
        <v>0.1143</v>
      </c>
    </row>
    <row r="46" spans="2:4" x14ac:dyDescent="0.25">
      <c r="B46">
        <f t="shared" si="0"/>
        <v>46</v>
      </c>
      <c r="C46" s="2">
        <v>0.1143</v>
      </c>
      <c r="D46" s="2">
        <v>0.1143</v>
      </c>
    </row>
    <row r="47" spans="2:4" x14ac:dyDescent="0.25">
      <c r="B47">
        <f t="shared" si="0"/>
        <v>47</v>
      </c>
      <c r="C47" s="2">
        <v>0.1143</v>
      </c>
      <c r="D47" s="2">
        <v>0.1143</v>
      </c>
    </row>
    <row r="48" spans="2:4" x14ac:dyDescent="0.25">
      <c r="B48">
        <f t="shared" si="0"/>
        <v>48</v>
      </c>
      <c r="C48" s="2">
        <v>0.1143</v>
      </c>
      <c r="D48" s="2">
        <v>0.1143</v>
      </c>
    </row>
    <row r="49" spans="2:4" x14ac:dyDescent="0.25">
      <c r="B49">
        <f t="shared" si="0"/>
        <v>49</v>
      </c>
      <c r="C49" s="2">
        <v>0.1143</v>
      </c>
      <c r="D49" s="2">
        <v>0.1143</v>
      </c>
    </row>
    <row r="50" spans="2:4" x14ac:dyDescent="0.25">
      <c r="B50">
        <f t="shared" si="0"/>
        <v>50</v>
      </c>
      <c r="C50" s="2">
        <v>0.1143</v>
      </c>
      <c r="D50" s="2">
        <v>0.1143</v>
      </c>
    </row>
    <row r="51" spans="2:4" x14ac:dyDescent="0.25">
      <c r="B51">
        <f t="shared" si="0"/>
        <v>51</v>
      </c>
      <c r="C51" s="2">
        <v>0.1143</v>
      </c>
      <c r="D51" s="2">
        <v>0.1143</v>
      </c>
    </row>
    <row r="52" spans="2:4" x14ac:dyDescent="0.25">
      <c r="B52">
        <f t="shared" si="0"/>
        <v>52</v>
      </c>
      <c r="C52" s="2">
        <v>0.1143</v>
      </c>
      <c r="D52" s="2">
        <v>0.1143</v>
      </c>
    </row>
    <row r="53" spans="2:4" x14ac:dyDescent="0.25">
      <c r="B53">
        <f t="shared" si="0"/>
        <v>53</v>
      </c>
      <c r="C53" s="2">
        <v>0.1143</v>
      </c>
      <c r="D53" s="2">
        <v>0.1143</v>
      </c>
    </row>
    <row r="54" spans="2:4" x14ac:dyDescent="0.25">
      <c r="B54">
        <f t="shared" si="0"/>
        <v>54</v>
      </c>
      <c r="C54" s="2">
        <v>0.1143</v>
      </c>
      <c r="D54" s="2">
        <v>0.1143</v>
      </c>
    </row>
    <row r="55" spans="2:4" x14ac:dyDescent="0.25">
      <c r="B55">
        <f t="shared" si="0"/>
        <v>55</v>
      </c>
      <c r="C55" s="2">
        <v>0.1143</v>
      </c>
      <c r="D55" s="2">
        <v>0.1143</v>
      </c>
    </row>
    <row r="56" spans="2:4" x14ac:dyDescent="0.25">
      <c r="B56">
        <f t="shared" si="0"/>
        <v>56</v>
      </c>
      <c r="C56" s="2">
        <v>0.1143</v>
      </c>
      <c r="D56" s="2">
        <v>0.1143</v>
      </c>
    </row>
    <row r="57" spans="2:4" x14ac:dyDescent="0.25">
      <c r="B57">
        <f t="shared" si="0"/>
        <v>57</v>
      </c>
      <c r="C57" s="2">
        <v>0.1143</v>
      </c>
      <c r="D57" s="2">
        <v>0.1143</v>
      </c>
    </row>
    <row r="58" spans="2:4" x14ac:dyDescent="0.25">
      <c r="B58">
        <f t="shared" si="0"/>
        <v>58</v>
      </c>
      <c r="C58" s="2">
        <v>0.1143</v>
      </c>
      <c r="D58" s="2">
        <v>0.1143</v>
      </c>
    </row>
    <row r="59" spans="2:4" x14ac:dyDescent="0.25">
      <c r="B59">
        <f t="shared" si="0"/>
        <v>59</v>
      </c>
      <c r="C59" s="2">
        <v>0.1143</v>
      </c>
      <c r="D59" s="2">
        <v>0.1143</v>
      </c>
    </row>
    <row r="60" spans="2:4" x14ac:dyDescent="0.25">
      <c r="B60">
        <f t="shared" si="0"/>
        <v>60</v>
      </c>
      <c r="C60" s="2">
        <v>0.1143</v>
      </c>
      <c r="D60" s="2">
        <v>0.1143</v>
      </c>
    </row>
    <row r="61" spans="2:4" x14ac:dyDescent="0.25">
      <c r="B61">
        <f t="shared" si="0"/>
        <v>61</v>
      </c>
      <c r="C61" s="2">
        <v>0.1143</v>
      </c>
      <c r="D61" s="2">
        <v>0.1143</v>
      </c>
    </row>
    <row r="62" spans="2:4" x14ac:dyDescent="0.25">
      <c r="B62">
        <f t="shared" si="0"/>
        <v>62</v>
      </c>
      <c r="C62" s="2">
        <v>0.1143</v>
      </c>
      <c r="D62" s="2">
        <v>0.1143</v>
      </c>
    </row>
    <row r="63" spans="2:4" x14ac:dyDescent="0.25">
      <c r="B63">
        <f t="shared" si="0"/>
        <v>63</v>
      </c>
      <c r="C63" s="2">
        <v>0.1143</v>
      </c>
      <c r="D63" s="2">
        <v>0.1143</v>
      </c>
    </row>
    <row r="64" spans="2:4" x14ac:dyDescent="0.25">
      <c r="B64">
        <f t="shared" si="0"/>
        <v>64</v>
      </c>
      <c r="C64" s="2">
        <v>0.1143</v>
      </c>
      <c r="D64" s="2">
        <v>0.1143</v>
      </c>
    </row>
    <row r="65" spans="2:4" x14ac:dyDescent="0.25">
      <c r="B65">
        <f t="shared" si="0"/>
        <v>65</v>
      </c>
      <c r="C65" s="2">
        <v>0.1143</v>
      </c>
      <c r="D65" s="2">
        <v>0.1143</v>
      </c>
    </row>
    <row r="66" spans="2:4" x14ac:dyDescent="0.25">
      <c r="B66">
        <f t="shared" si="0"/>
        <v>66</v>
      </c>
      <c r="C66" s="2">
        <v>0.1143</v>
      </c>
      <c r="D66" s="2">
        <v>0.1143</v>
      </c>
    </row>
    <row r="67" spans="2:4" x14ac:dyDescent="0.25">
      <c r="B67">
        <f t="shared" ref="B67:B130" si="1">B66+1</f>
        <v>67</v>
      </c>
      <c r="C67" s="2">
        <v>0.1143</v>
      </c>
      <c r="D67" s="2">
        <v>0.1143</v>
      </c>
    </row>
    <row r="68" spans="2:4" x14ac:dyDescent="0.25">
      <c r="B68">
        <f t="shared" si="1"/>
        <v>68</v>
      </c>
      <c r="C68" s="2">
        <v>0.1143</v>
      </c>
      <c r="D68" s="2">
        <v>0.1143</v>
      </c>
    </row>
    <row r="69" spans="2:4" x14ac:dyDescent="0.25">
      <c r="B69">
        <f t="shared" si="1"/>
        <v>69</v>
      </c>
      <c r="C69" s="2">
        <v>0.1143</v>
      </c>
      <c r="D69" s="2">
        <v>0.1143</v>
      </c>
    </row>
    <row r="70" spans="2:4" x14ac:dyDescent="0.25">
      <c r="B70">
        <f t="shared" si="1"/>
        <v>70</v>
      </c>
      <c r="C70" s="2">
        <v>0.1143</v>
      </c>
      <c r="D70" s="2">
        <v>0.1143</v>
      </c>
    </row>
    <row r="71" spans="2:4" x14ac:dyDescent="0.25">
      <c r="B71">
        <f t="shared" si="1"/>
        <v>71</v>
      </c>
      <c r="C71" s="2">
        <v>0.1143</v>
      </c>
      <c r="D71" s="2">
        <v>0.1143</v>
      </c>
    </row>
    <row r="72" spans="2:4" x14ac:dyDescent="0.25">
      <c r="B72">
        <f t="shared" si="1"/>
        <v>72</v>
      </c>
      <c r="C72" s="2">
        <v>0.1143</v>
      </c>
      <c r="D72" s="2">
        <v>0.1143</v>
      </c>
    </row>
    <row r="73" spans="2:4" x14ac:dyDescent="0.25">
      <c r="B73">
        <f t="shared" si="1"/>
        <v>73</v>
      </c>
      <c r="C73" s="2">
        <v>0.1143</v>
      </c>
      <c r="D73" s="2">
        <v>0.1143</v>
      </c>
    </row>
    <row r="74" spans="2:4" x14ac:dyDescent="0.25">
      <c r="B74">
        <f t="shared" si="1"/>
        <v>74</v>
      </c>
      <c r="C74" s="2">
        <v>0.1143</v>
      </c>
      <c r="D74" s="2">
        <v>0.1143</v>
      </c>
    </row>
    <row r="75" spans="2:4" x14ac:dyDescent="0.25">
      <c r="B75">
        <f t="shared" si="1"/>
        <v>75</v>
      </c>
      <c r="C75" s="2">
        <v>0.1143</v>
      </c>
      <c r="D75" s="2">
        <v>0.1143</v>
      </c>
    </row>
    <row r="76" spans="2:4" x14ac:dyDescent="0.25">
      <c r="B76">
        <f t="shared" si="1"/>
        <v>76</v>
      </c>
      <c r="C76" s="2">
        <v>0.1143</v>
      </c>
      <c r="D76" s="2">
        <v>0.1143</v>
      </c>
    </row>
    <row r="77" spans="2:4" x14ac:dyDescent="0.25">
      <c r="B77">
        <f t="shared" si="1"/>
        <v>77</v>
      </c>
      <c r="C77" s="2">
        <v>0.1143</v>
      </c>
      <c r="D77" s="2">
        <v>0.1143</v>
      </c>
    </row>
    <row r="78" spans="2:4" x14ac:dyDescent="0.25">
      <c r="B78">
        <f t="shared" si="1"/>
        <v>78</v>
      </c>
      <c r="C78" s="2">
        <v>0.1143</v>
      </c>
      <c r="D78" s="2">
        <v>0.1143</v>
      </c>
    </row>
    <row r="79" spans="2:4" x14ac:dyDescent="0.25">
      <c r="B79">
        <f t="shared" si="1"/>
        <v>79</v>
      </c>
      <c r="C79" s="2">
        <v>0.1143</v>
      </c>
      <c r="D79" s="2">
        <v>0.1143</v>
      </c>
    </row>
    <row r="80" spans="2:4" x14ac:dyDescent="0.25">
      <c r="B80">
        <f t="shared" si="1"/>
        <v>80</v>
      </c>
      <c r="C80" s="2">
        <v>0.1143</v>
      </c>
      <c r="D80" s="2">
        <v>0.1143</v>
      </c>
    </row>
    <row r="81" spans="2:4" x14ac:dyDescent="0.25">
      <c r="B81">
        <f t="shared" si="1"/>
        <v>81</v>
      </c>
      <c r="C81" s="2">
        <v>0.1143</v>
      </c>
      <c r="D81" s="2">
        <v>0.1143</v>
      </c>
    </row>
    <row r="82" spans="2:4" x14ac:dyDescent="0.25">
      <c r="B82">
        <f t="shared" si="1"/>
        <v>82</v>
      </c>
      <c r="C82" s="2">
        <v>0.1143</v>
      </c>
      <c r="D82" s="2">
        <v>0.1143</v>
      </c>
    </row>
    <row r="83" spans="2:4" x14ac:dyDescent="0.25">
      <c r="B83">
        <f t="shared" si="1"/>
        <v>83</v>
      </c>
      <c r="C83" s="2">
        <v>0.1143</v>
      </c>
      <c r="D83" s="2">
        <v>0.1143</v>
      </c>
    </row>
    <row r="84" spans="2:4" x14ac:dyDescent="0.25">
      <c r="B84">
        <f t="shared" si="1"/>
        <v>84</v>
      </c>
      <c r="C84" s="2">
        <v>0.1143</v>
      </c>
      <c r="D84" s="2">
        <v>0.1143</v>
      </c>
    </row>
    <row r="85" spans="2:4" x14ac:dyDescent="0.25">
      <c r="B85">
        <f t="shared" si="1"/>
        <v>85</v>
      </c>
      <c r="C85" s="2">
        <v>0.1143</v>
      </c>
      <c r="D85" s="2">
        <v>0.1143</v>
      </c>
    </row>
    <row r="86" spans="2:4" x14ac:dyDescent="0.25">
      <c r="B86">
        <f t="shared" si="1"/>
        <v>86</v>
      </c>
      <c r="C86" s="2">
        <v>0.1143</v>
      </c>
      <c r="D86" s="2">
        <v>0.1143</v>
      </c>
    </row>
    <row r="87" spans="2:4" x14ac:dyDescent="0.25">
      <c r="B87">
        <f t="shared" si="1"/>
        <v>87</v>
      </c>
      <c r="C87" s="2">
        <v>0.1143</v>
      </c>
      <c r="D87" s="2">
        <v>0.1143</v>
      </c>
    </row>
    <row r="88" spans="2:4" x14ac:dyDescent="0.25">
      <c r="B88">
        <f t="shared" si="1"/>
        <v>88</v>
      </c>
      <c r="C88" s="2">
        <v>0.1143</v>
      </c>
      <c r="D88" s="2">
        <v>0.1143</v>
      </c>
    </row>
    <row r="89" spans="2:4" x14ac:dyDescent="0.25">
      <c r="B89">
        <f t="shared" si="1"/>
        <v>89</v>
      </c>
      <c r="C89" s="2">
        <v>0.1143</v>
      </c>
      <c r="D89" s="2">
        <v>0.1143</v>
      </c>
    </row>
    <row r="90" spans="2:4" x14ac:dyDescent="0.25">
      <c r="B90">
        <f t="shared" si="1"/>
        <v>90</v>
      </c>
      <c r="C90" s="2">
        <v>0.1143</v>
      </c>
      <c r="D90" s="2">
        <v>0.1143</v>
      </c>
    </row>
    <row r="91" spans="2:4" x14ac:dyDescent="0.25">
      <c r="B91">
        <f t="shared" si="1"/>
        <v>91</v>
      </c>
      <c r="C91" s="2">
        <v>0.1143</v>
      </c>
      <c r="D91" s="2">
        <v>0.1143</v>
      </c>
    </row>
    <row r="92" spans="2:4" x14ac:dyDescent="0.25">
      <c r="B92">
        <f t="shared" si="1"/>
        <v>92</v>
      </c>
      <c r="C92" s="2">
        <v>0.1143</v>
      </c>
      <c r="D92" s="2">
        <v>0.1143</v>
      </c>
    </row>
    <row r="93" spans="2:4" x14ac:dyDescent="0.25">
      <c r="B93">
        <f t="shared" si="1"/>
        <v>93</v>
      </c>
      <c r="C93" s="2">
        <v>0.1143</v>
      </c>
      <c r="D93" s="2">
        <v>0.1143</v>
      </c>
    </row>
    <row r="94" spans="2:4" x14ac:dyDescent="0.25">
      <c r="B94">
        <f t="shared" si="1"/>
        <v>94</v>
      </c>
      <c r="C94" s="2">
        <v>0.1143</v>
      </c>
      <c r="D94" s="2">
        <v>0.1143</v>
      </c>
    </row>
    <row r="95" spans="2:4" x14ac:dyDescent="0.25">
      <c r="B95">
        <f t="shared" si="1"/>
        <v>95</v>
      </c>
      <c r="C95" s="2">
        <v>0.1143</v>
      </c>
      <c r="D95" s="2">
        <v>0.1143</v>
      </c>
    </row>
    <row r="96" spans="2:4" x14ac:dyDescent="0.25">
      <c r="B96">
        <f t="shared" si="1"/>
        <v>96</v>
      </c>
      <c r="C96" s="2">
        <v>0.1143</v>
      </c>
      <c r="D96" s="2">
        <v>0.1143</v>
      </c>
    </row>
    <row r="97" spans="1:4" x14ac:dyDescent="0.25">
      <c r="B97">
        <f t="shared" si="1"/>
        <v>97</v>
      </c>
      <c r="C97" s="2">
        <v>0.1143</v>
      </c>
      <c r="D97" s="2">
        <v>0.1143</v>
      </c>
    </row>
    <row r="98" spans="1:4" x14ac:dyDescent="0.25">
      <c r="B98">
        <f t="shared" si="1"/>
        <v>98</v>
      </c>
      <c r="C98" s="2">
        <v>0.1143</v>
      </c>
      <c r="D98" s="2">
        <v>0.1143</v>
      </c>
    </row>
    <row r="99" spans="1:4" x14ac:dyDescent="0.25">
      <c r="B99">
        <f t="shared" si="1"/>
        <v>99</v>
      </c>
      <c r="C99" s="2">
        <v>0.1143</v>
      </c>
      <c r="D99" s="2">
        <v>0.1143</v>
      </c>
    </row>
    <row r="100" spans="1:4" x14ac:dyDescent="0.25">
      <c r="A100">
        <v>100</v>
      </c>
      <c r="B100">
        <f t="shared" si="1"/>
        <v>100</v>
      </c>
      <c r="C100" s="2">
        <v>0.1143</v>
      </c>
      <c r="D100" s="2">
        <v>0.1143</v>
      </c>
    </row>
    <row r="101" spans="1:4" x14ac:dyDescent="0.25">
      <c r="B101">
        <f t="shared" si="1"/>
        <v>101</v>
      </c>
      <c r="C101" s="2">
        <v>0.1143</v>
      </c>
      <c r="D101" s="2">
        <v>0.1143</v>
      </c>
    </row>
    <row r="102" spans="1:4" x14ac:dyDescent="0.25">
      <c r="B102">
        <f t="shared" si="1"/>
        <v>102</v>
      </c>
      <c r="C102" s="2">
        <v>0.1143</v>
      </c>
      <c r="D102" s="2">
        <v>0.1143</v>
      </c>
    </row>
    <row r="103" spans="1:4" x14ac:dyDescent="0.25">
      <c r="B103">
        <f t="shared" si="1"/>
        <v>103</v>
      </c>
      <c r="C103" s="2">
        <v>0.1143</v>
      </c>
      <c r="D103" s="2">
        <v>0.1143</v>
      </c>
    </row>
    <row r="104" spans="1:4" x14ac:dyDescent="0.25">
      <c r="B104">
        <f t="shared" si="1"/>
        <v>104</v>
      </c>
      <c r="C104" s="2">
        <v>0.1143</v>
      </c>
      <c r="D104" s="2">
        <v>0.1143</v>
      </c>
    </row>
    <row r="105" spans="1:4" x14ac:dyDescent="0.25">
      <c r="B105">
        <f t="shared" si="1"/>
        <v>105</v>
      </c>
      <c r="C105" s="2">
        <v>0.1143</v>
      </c>
      <c r="D105" s="2">
        <v>0.1143</v>
      </c>
    </row>
    <row r="106" spans="1:4" x14ac:dyDescent="0.25">
      <c r="B106">
        <f t="shared" si="1"/>
        <v>106</v>
      </c>
      <c r="C106" s="2">
        <v>0.1143</v>
      </c>
      <c r="D106" s="2">
        <v>0.1143</v>
      </c>
    </row>
    <row r="107" spans="1:4" x14ac:dyDescent="0.25">
      <c r="B107">
        <f t="shared" si="1"/>
        <v>107</v>
      </c>
      <c r="C107" s="2">
        <v>0.1143</v>
      </c>
      <c r="D107" s="2">
        <v>0.1143</v>
      </c>
    </row>
    <row r="108" spans="1:4" x14ac:dyDescent="0.25">
      <c r="B108">
        <f t="shared" si="1"/>
        <v>108</v>
      </c>
      <c r="C108" s="2">
        <v>0.1143</v>
      </c>
      <c r="D108" s="2">
        <v>0.1143</v>
      </c>
    </row>
    <row r="109" spans="1:4" x14ac:dyDescent="0.25">
      <c r="B109">
        <f t="shared" si="1"/>
        <v>109</v>
      </c>
      <c r="C109" s="2">
        <v>0.1143</v>
      </c>
      <c r="D109" s="2">
        <v>0.1143</v>
      </c>
    </row>
    <row r="110" spans="1:4" x14ac:dyDescent="0.25">
      <c r="B110">
        <f t="shared" si="1"/>
        <v>110</v>
      </c>
      <c r="C110" s="2">
        <v>0.1143</v>
      </c>
      <c r="D110" s="2">
        <v>0.1143</v>
      </c>
    </row>
    <row r="111" spans="1:4" x14ac:dyDescent="0.25">
      <c r="B111">
        <f t="shared" si="1"/>
        <v>111</v>
      </c>
      <c r="C111" s="2">
        <v>0.1143</v>
      </c>
      <c r="D111" s="2">
        <v>0.1143</v>
      </c>
    </row>
    <row r="112" spans="1:4" x14ac:dyDescent="0.25">
      <c r="B112">
        <f t="shared" si="1"/>
        <v>112</v>
      </c>
      <c r="C112" s="2">
        <v>0.1143</v>
      </c>
      <c r="D112" s="2">
        <v>0.1143</v>
      </c>
    </row>
    <row r="113" spans="2:4" x14ac:dyDescent="0.25">
      <c r="B113">
        <f t="shared" si="1"/>
        <v>113</v>
      </c>
      <c r="C113" s="2">
        <v>0.1143</v>
      </c>
      <c r="D113" s="2">
        <v>0.1143</v>
      </c>
    </row>
    <row r="114" spans="2:4" x14ac:dyDescent="0.25">
      <c r="B114">
        <f t="shared" si="1"/>
        <v>114</v>
      </c>
      <c r="C114" s="2">
        <v>0.1143</v>
      </c>
      <c r="D114" s="2">
        <v>0.1143</v>
      </c>
    </row>
    <row r="115" spans="2:4" x14ac:dyDescent="0.25">
      <c r="B115">
        <f t="shared" si="1"/>
        <v>115</v>
      </c>
      <c r="C115" s="2">
        <v>0.1143</v>
      </c>
      <c r="D115" s="2">
        <v>0.1143</v>
      </c>
    </row>
    <row r="116" spans="2:4" x14ac:dyDescent="0.25">
      <c r="B116">
        <f t="shared" si="1"/>
        <v>116</v>
      </c>
      <c r="C116" s="2">
        <v>0.1143</v>
      </c>
      <c r="D116" s="2">
        <v>0.1143</v>
      </c>
    </row>
    <row r="117" spans="2:4" x14ac:dyDescent="0.25">
      <c r="B117">
        <f t="shared" si="1"/>
        <v>117</v>
      </c>
      <c r="C117" s="2">
        <v>0.1143</v>
      </c>
      <c r="D117" s="2">
        <v>0.1143</v>
      </c>
    </row>
    <row r="118" spans="2:4" x14ac:dyDescent="0.25">
      <c r="B118">
        <f t="shared" si="1"/>
        <v>118</v>
      </c>
      <c r="C118" s="2">
        <v>0.1143</v>
      </c>
      <c r="D118" s="2">
        <v>0.1143</v>
      </c>
    </row>
    <row r="119" spans="2:4" x14ac:dyDescent="0.25">
      <c r="B119">
        <f t="shared" si="1"/>
        <v>119</v>
      </c>
      <c r="C119" s="2">
        <v>0.1143</v>
      </c>
      <c r="D119" s="2">
        <v>0.1143</v>
      </c>
    </row>
    <row r="120" spans="2:4" x14ac:dyDescent="0.25">
      <c r="B120">
        <f t="shared" si="1"/>
        <v>120</v>
      </c>
      <c r="C120" s="2">
        <v>0.1143</v>
      </c>
      <c r="D120" s="2">
        <v>0.1143</v>
      </c>
    </row>
    <row r="121" spans="2:4" x14ac:dyDescent="0.25">
      <c r="B121">
        <f t="shared" si="1"/>
        <v>121</v>
      </c>
      <c r="C121" s="2">
        <v>0.1143</v>
      </c>
      <c r="D121" s="2">
        <v>0.1143</v>
      </c>
    </row>
    <row r="122" spans="2:4" x14ac:dyDescent="0.25">
      <c r="B122">
        <f t="shared" si="1"/>
        <v>122</v>
      </c>
      <c r="C122" s="2">
        <v>0.1143</v>
      </c>
      <c r="D122" s="2">
        <v>0.1143</v>
      </c>
    </row>
    <row r="123" spans="2:4" x14ac:dyDescent="0.25">
      <c r="B123">
        <f t="shared" si="1"/>
        <v>123</v>
      </c>
      <c r="C123" s="2">
        <v>0.1143</v>
      </c>
      <c r="D123" s="2">
        <v>0.1143</v>
      </c>
    </row>
    <row r="124" spans="2:4" x14ac:dyDescent="0.25">
      <c r="B124">
        <f t="shared" si="1"/>
        <v>124</v>
      </c>
      <c r="C124" s="2">
        <v>0.1143</v>
      </c>
      <c r="D124" s="2">
        <v>0.1143</v>
      </c>
    </row>
    <row r="125" spans="2:4" x14ac:dyDescent="0.25">
      <c r="B125">
        <f t="shared" si="1"/>
        <v>125</v>
      </c>
      <c r="C125" s="2">
        <v>0.1143</v>
      </c>
      <c r="D125" s="2">
        <v>0.1143</v>
      </c>
    </row>
    <row r="126" spans="2:4" x14ac:dyDescent="0.25">
      <c r="B126">
        <f t="shared" si="1"/>
        <v>126</v>
      </c>
      <c r="C126" s="2">
        <v>0.1143</v>
      </c>
      <c r="D126" s="2">
        <v>0.1143</v>
      </c>
    </row>
    <row r="127" spans="2:4" x14ac:dyDescent="0.25">
      <c r="B127">
        <f t="shared" si="1"/>
        <v>127</v>
      </c>
      <c r="C127" s="2">
        <v>0.1143</v>
      </c>
      <c r="D127" s="2">
        <v>0.1143</v>
      </c>
    </row>
    <row r="128" spans="2:4" x14ac:dyDescent="0.25">
      <c r="B128">
        <f t="shared" si="1"/>
        <v>128</v>
      </c>
      <c r="C128" s="2">
        <v>0.1143</v>
      </c>
      <c r="D128" s="2">
        <v>0.1143</v>
      </c>
    </row>
    <row r="129" spans="2:4" x14ac:dyDescent="0.25">
      <c r="B129">
        <f t="shared" si="1"/>
        <v>129</v>
      </c>
      <c r="C129" s="2">
        <v>0.1143</v>
      </c>
      <c r="D129" s="2">
        <v>0.1143</v>
      </c>
    </row>
    <row r="130" spans="2:4" x14ac:dyDescent="0.25">
      <c r="B130">
        <f t="shared" si="1"/>
        <v>130</v>
      </c>
      <c r="C130" s="2">
        <v>0.1143</v>
      </c>
      <c r="D130" s="2">
        <v>0.1143</v>
      </c>
    </row>
    <row r="131" spans="2:4" x14ac:dyDescent="0.25">
      <c r="B131">
        <f t="shared" ref="B131:B194" si="2">B130+1</f>
        <v>131</v>
      </c>
      <c r="C131" s="2">
        <v>0.1143</v>
      </c>
      <c r="D131" s="2">
        <v>0.1143</v>
      </c>
    </row>
    <row r="132" spans="2:4" x14ac:dyDescent="0.25">
      <c r="B132">
        <f t="shared" si="2"/>
        <v>132</v>
      </c>
      <c r="C132" s="2">
        <v>0.1143</v>
      </c>
      <c r="D132" s="2">
        <v>0.1143</v>
      </c>
    </row>
    <row r="133" spans="2:4" x14ac:dyDescent="0.25">
      <c r="B133">
        <f t="shared" si="2"/>
        <v>133</v>
      </c>
      <c r="C133" s="2">
        <v>0.1143</v>
      </c>
      <c r="D133" s="2">
        <v>0.1143</v>
      </c>
    </row>
    <row r="134" spans="2:4" x14ac:dyDescent="0.25">
      <c r="B134">
        <f t="shared" si="2"/>
        <v>134</v>
      </c>
      <c r="C134" s="2">
        <v>0.1143</v>
      </c>
      <c r="D134" s="2">
        <v>0.1143</v>
      </c>
    </row>
    <row r="135" spans="2:4" x14ac:dyDescent="0.25">
      <c r="B135">
        <f t="shared" si="2"/>
        <v>135</v>
      </c>
      <c r="C135" s="2">
        <v>0.1143</v>
      </c>
      <c r="D135" s="2">
        <v>0.1143</v>
      </c>
    </row>
    <row r="136" spans="2:4" x14ac:dyDescent="0.25">
      <c r="B136">
        <f t="shared" si="2"/>
        <v>136</v>
      </c>
      <c r="C136" s="2">
        <v>0.1143</v>
      </c>
      <c r="D136" s="2">
        <v>0.1143</v>
      </c>
    </row>
    <row r="137" spans="2:4" x14ac:dyDescent="0.25">
      <c r="B137">
        <f t="shared" si="2"/>
        <v>137</v>
      </c>
      <c r="C137" s="2">
        <v>0.1143</v>
      </c>
      <c r="D137" s="2">
        <v>0.1143</v>
      </c>
    </row>
    <row r="138" spans="2:4" x14ac:dyDescent="0.25">
      <c r="B138">
        <f t="shared" si="2"/>
        <v>138</v>
      </c>
      <c r="C138" s="2">
        <v>0.1143</v>
      </c>
      <c r="D138" s="2">
        <v>0.1143</v>
      </c>
    </row>
    <row r="139" spans="2:4" x14ac:dyDescent="0.25">
      <c r="B139">
        <f t="shared" si="2"/>
        <v>139</v>
      </c>
      <c r="C139" s="2">
        <v>0.1143</v>
      </c>
      <c r="D139" s="2">
        <v>0.1143</v>
      </c>
    </row>
    <row r="140" spans="2:4" x14ac:dyDescent="0.25">
      <c r="B140">
        <f t="shared" si="2"/>
        <v>140</v>
      </c>
      <c r="C140" s="2">
        <v>0.1143</v>
      </c>
      <c r="D140" s="2">
        <v>0.1143</v>
      </c>
    </row>
    <row r="141" spans="2:4" x14ac:dyDescent="0.25">
      <c r="B141">
        <f t="shared" si="2"/>
        <v>141</v>
      </c>
      <c r="C141" s="2">
        <v>0.1143</v>
      </c>
      <c r="D141" s="2">
        <v>0.1143</v>
      </c>
    </row>
    <row r="142" spans="2:4" x14ac:dyDescent="0.25">
      <c r="B142">
        <f t="shared" si="2"/>
        <v>142</v>
      </c>
      <c r="C142" s="2">
        <v>0.1143</v>
      </c>
      <c r="D142" s="2">
        <v>0.1143</v>
      </c>
    </row>
    <row r="143" spans="2:4" x14ac:dyDescent="0.25">
      <c r="B143">
        <f t="shared" si="2"/>
        <v>143</v>
      </c>
      <c r="C143" s="2">
        <v>0.1143</v>
      </c>
      <c r="D143" s="2">
        <v>0.1143</v>
      </c>
    </row>
    <row r="144" spans="2:4" x14ac:dyDescent="0.25">
      <c r="B144">
        <f t="shared" si="2"/>
        <v>144</v>
      </c>
      <c r="C144" s="2">
        <v>0.1143</v>
      </c>
      <c r="D144" s="2">
        <v>0.1143</v>
      </c>
    </row>
    <row r="145" spans="2:4" x14ac:dyDescent="0.25">
      <c r="B145">
        <f t="shared" si="2"/>
        <v>145</v>
      </c>
      <c r="C145" s="2">
        <v>0.1143</v>
      </c>
      <c r="D145" s="2">
        <v>0.1143</v>
      </c>
    </row>
    <row r="146" spans="2:4" x14ac:dyDescent="0.25">
      <c r="B146">
        <f t="shared" si="2"/>
        <v>146</v>
      </c>
      <c r="C146" s="2">
        <v>0.1143</v>
      </c>
      <c r="D146" s="2">
        <v>0.1143</v>
      </c>
    </row>
    <row r="147" spans="2:4" x14ac:dyDescent="0.25">
      <c r="B147">
        <f t="shared" si="2"/>
        <v>147</v>
      </c>
      <c r="C147" s="2">
        <v>0.1143</v>
      </c>
      <c r="D147" s="2">
        <v>0.1143</v>
      </c>
    </row>
    <row r="148" spans="2:4" x14ac:dyDescent="0.25">
      <c r="B148">
        <f t="shared" si="2"/>
        <v>148</v>
      </c>
      <c r="C148" s="2">
        <v>0.1143</v>
      </c>
      <c r="D148" s="2">
        <v>0.1143</v>
      </c>
    </row>
    <row r="149" spans="2:4" x14ac:dyDescent="0.25">
      <c r="B149">
        <f t="shared" si="2"/>
        <v>149</v>
      </c>
      <c r="C149" s="2">
        <v>0.1143</v>
      </c>
      <c r="D149" s="2">
        <v>0.1143</v>
      </c>
    </row>
    <row r="150" spans="2:4" x14ac:dyDescent="0.25">
      <c r="B150">
        <f t="shared" si="2"/>
        <v>150</v>
      </c>
      <c r="C150" s="2">
        <v>0.1143</v>
      </c>
      <c r="D150" s="2">
        <v>0.1143</v>
      </c>
    </row>
    <row r="151" spans="2:4" x14ac:dyDescent="0.25">
      <c r="B151">
        <f t="shared" si="2"/>
        <v>151</v>
      </c>
      <c r="C151" s="2">
        <v>0.1143</v>
      </c>
      <c r="D151" s="2">
        <v>0.1143</v>
      </c>
    </row>
    <row r="152" spans="2:4" x14ac:dyDescent="0.25">
      <c r="B152">
        <f t="shared" si="2"/>
        <v>152</v>
      </c>
      <c r="C152" s="2">
        <v>0.1143</v>
      </c>
      <c r="D152" s="2">
        <v>0.1143</v>
      </c>
    </row>
    <row r="153" spans="2:4" x14ac:dyDescent="0.25">
      <c r="B153">
        <f t="shared" si="2"/>
        <v>153</v>
      </c>
      <c r="C153" s="2">
        <v>0.1143</v>
      </c>
      <c r="D153" s="2">
        <v>0.1143</v>
      </c>
    </row>
    <row r="154" spans="2:4" x14ac:dyDescent="0.25">
      <c r="B154">
        <f t="shared" si="2"/>
        <v>154</v>
      </c>
      <c r="C154" s="2">
        <v>0.1143</v>
      </c>
      <c r="D154" s="2">
        <v>0.1143</v>
      </c>
    </row>
    <row r="155" spans="2:4" x14ac:dyDescent="0.25">
      <c r="B155">
        <f t="shared" si="2"/>
        <v>155</v>
      </c>
      <c r="C155" s="2">
        <v>0.1143</v>
      </c>
      <c r="D155" s="2">
        <v>0.1143</v>
      </c>
    </row>
    <row r="156" spans="2:4" x14ac:dyDescent="0.25">
      <c r="B156">
        <f t="shared" si="2"/>
        <v>156</v>
      </c>
      <c r="C156" s="2">
        <v>0.1143</v>
      </c>
      <c r="D156" s="2">
        <v>0.1143</v>
      </c>
    </row>
    <row r="157" spans="2:4" x14ac:dyDescent="0.25">
      <c r="B157">
        <f t="shared" si="2"/>
        <v>157</v>
      </c>
      <c r="C157" s="2">
        <v>0.1143</v>
      </c>
      <c r="D157" s="2">
        <v>0.1143</v>
      </c>
    </row>
    <row r="158" spans="2:4" x14ac:dyDescent="0.25">
      <c r="B158">
        <f t="shared" si="2"/>
        <v>158</v>
      </c>
      <c r="C158" s="2">
        <v>0.1143</v>
      </c>
      <c r="D158" s="2">
        <v>0.1143</v>
      </c>
    </row>
    <row r="159" spans="2:4" x14ac:dyDescent="0.25">
      <c r="B159">
        <f t="shared" si="2"/>
        <v>159</v>
      </c>
      <c r="C159" s="2">
        <v>0.1143</v>
      </c>
      <c r="D159" s="2">
        <v>0.1143</v>
      </c>
    </row>
    <row r="160" spans="2:4" x14ac:dyDescent="0.25">
      <c r="B160">
        <f t="shared" si="2"/>
        <v>160</v>
      </c>
      <c r="C160" s="2">
        <v>0.1143</v>
      </c>
      <c r="D160" s="2">
        <v>0.1143</v>
      </c>
    </row>
    <row r="161" spans="2:4" x14ac:dyDescent="0.25">
      <c r="B161">
        <f t="shared" si="2"/>
        <v>161</v>
      </c>
      <c r="C161" s="2">
        <v>0.1143</v>
      </c>
      <c r="D161" s="2">
        <v>0.1143</v>
      </c>
    </row>
    <row r="162" spans="2:4" x14ac:dyDescent="0.25">
      <c r="B162">
        <f t="shared" si="2"/>
        <v>162</v>
      </c>
      <c r="C162" s="2">
        <v>0.1143</v>
      </c>
      <c r="D162" s="2">
        <v>0.1143</v>
      </c>
    </row>
    <row r="163" spans="2:4" x14ac:dyDescent="0.25">
      <c r="B163">
        <f t="shared" si="2"/>
        <v>163</v>
      </c>
      <c r="C163" s="2">
        <v>0.1143</v>
      </c>
      <c r="D163" s="2">
        <v>0.1143</v>
      </c>
    </row>
    <row r="164" spans="2:4" x14ac:dyDescent="0.25">
      <c r="B164">
        <f t="shared" si="2"/>
        <v>164</v>
      </c>
      <c r="C164" s="2">
        <v>0.1143</v>
      </c>
      <c r="D164" s="2">
        <v>0.1143</v>
      </c>
    </row>
    <row r="165" spans="2:4" x14ac:dyDescent="0.25">
      <c r="B165">
        <f t="shared" si="2"/>
        <v>165</v>
      </c>
      <c r="C165" s="2">
        <v>0.1143</v>
      </c>
      <c r="D165" s="2">
        <v>0.1143</v>
      </c>
    </row>
    <row r="166" spans="2:4" x14ac:dyDescent="0.25">
      <c r="B166">
        <f t="shared" si="2"/>
        <v>166</v>
      </c>
      <c r="C166" s="2">
        <v>0.1143</v>
      </c>
      <c r="D166" s="2">
        <v>0.1143</v>
      </c>
    </row>
    <row r="167" spans="2:4" x14ac:dyDescent="0.25">
      <c r="B167">
        <f t="shared" si="2"/>
        <v>167</v>
      </c>
      <c r="C167" s="2">
        <v>0.1143</v>
      </c>
      <c r="D167" s="2">
        <v>0.1143</v>
      </c>
    </row>
    <row r="168" spans="2:4" x14ac:dyDescent="0.25">
      <c r="B168">
        <f t="shared" si="2"/>
        <v>168</v>
      </c>
      <c r="C168" s="2">
        <v>0.1143</v>
      </c>
      <c r="D168" s="2">
        <v>0.1143</v>
      </c>
    </row>
    <row r="169" spans="2:4" x14ac:dyDescent="0.25">
      <c r="B169">
        <f t="shared" si="2"/>
        <v>169</v>
      </c>
      <c r="C169" s="2">
        <v>0.1143</v>
      </c>
      <c r="D169" s="2">
        <v>0.1143</v>
      </c>
    </row>
    <row r="170" spans="2:4" x14ac:dyDescent="0.25">
      <c r="B170">
        <f t="shared" si="2"/>
        <v>170</v>
      </c>
      <c r="C170" s="2">
        <v>0.1143</v>
      </c>
      <c r="D170" s="2">
        <v>0.1143</v>
      </c>
    </row>
    <row r="171" spans="2:4" x14ac:dyDescent="0.25">
      <c r="B171">
        <f t="shared" si="2"/>
        <v>171</v>
      </c>
      <c r="C171" s="2">
        <v>0.1143</v>
      </c>
      <c r="D171" s="2">
        <v>0.1143</v>
      </c>
    </row>
    <row r="172" spans="2:4" x14ac:dyDescent="0.25">
      <c r="B172">
        <f t="shared" si="2"/>
        <v>172</v>
      </c>
      <c r="C172" s="2">
        <v>0.1143</v>
      </c>
      <c r="D172" s="2">
        <v>0.1143</v>
      </c>
    </row>
    <row r="173" spans="2:4" x14ac:dyDescent="0.25">
      <c r="B173">
        <f t="shared" si="2"/>
        <v>173</v>
      </c>
      <c r="C173" s="2">
        <v>0.1143</v>
      </c>
      <c r="D173" s="2">
        <v>0.1143</v>
      </c>
    </row>
    <row r="174" spans="2:4" x14ac:dyDescent="0.25">
      <c r="B174">
        <f t="shared" si="2"/>
        <v>174</v>
      </c>
      <c r="C174" s="2">
        <v>0.1143</v>
      </c>
      <c r="D174" s="2">
        <v>0.1143</v>
      </c>
    </row>
    <row r="175" spans="2:4" x14ac:dyDescent="0.25">
      <c r="B175">
        <f t="shared" si="2"/>
        <v>175</v>
      </c>
      <c r="C175" s="2">
        <v>0.1143</v>
      </c>
      <c r="D175" s="2">
        <v>0.1143</v>
      </c>
    </row>
    <row r="176" spans="2:4" x14ac:dyDescent="0.25">
      <c r="B176">
        <f t="shared" si="2"/>
        <v>176</v>
      </c>
      <c r="C176" s="2">
        <v>0.1143</v>
      </c>
      <c r="D176" s="2">
        <v>0.1143</v>
      </c>
    </row>
    <row r="177" spans="2:4" x14ac:dyDescent="0.25">
      <c r="B177">
        <f t="shared" si="2"/>
        <v>177</v>
      </c>
      <c r="C177" s="2">
        <v>0.1143</v>
      </c>
      <c r="D177" s="2">
        <v>0.1143</v>
      </c>
    </row>
    <row r="178" spans="2:4" x14ac:dyDescent="0.25">
      <c r="B178">
        <f t="shared" si="2"/>
        <v>178</v>
      </c>
      <c r="C178" s="2">
        <v>0.1143</v>
      </c>
      <c r="D178" s="2">
        <v>0.1143</v>
      </c>
    </row>
    <row r="179" spans="2:4" x14ac:dyDescent="0.25">
      <c r="B179">
        <f t="shared" si="2"/>
        <v>179</v>
      </c>
      <c r="C179" s="2">
        <v>0.1143</v>
      </c>
      <c r="D179" s="2">
        <v>0.1143</v>
      </c>
    </row>
    <row r="180" spans="2:4" x14ac:dyDescent="0.25">
      <c r="B180">
        <f t="shared" si="2"/>
        <v>180</v>
      </c>
      <c r="C180" s="2">
        <v>0.1143</v>
      </c>
      <c r="D180" s="2">
        <v>0.1143</v>
      </c>
    </row>
    <row r="181" spans="2:4" x14ac:dyDescent="0.25">
      <c r="B181">
        <f t="shared" si="2"/>
        <v>181</v>
      </c>
      <c r="C181" s="2">
        <v>0.1143</v>
      </c>
      <c r="D181" s="2">
        <v>0.1143</v>
      </c>
    </row>
    <row r="182" spans="2:4" x14ac:dyDescent="0.25">
      <c r="B182">
        <f t="shared" si="2"/>
        <v>182</v>
      </c>
      <c r="C182" s="2">
        <v>0.1143</v>
      </c>
      <c r="D182" s="2">
        <v>0.1143</v>
      </c>
    </row>
    <row r="183" spans="2:4" x14ac:dyDescent="0.25">
      <c r="B183">
        <f t="shared" si="2"/>
        <v>183</v>
      </c>
      <c r="C183" s="2">
        <v>0.1143</v>
      </c>
      <c r="D183" s="2">
        <v>0.1143</v>
      </c>
    </row>
    <row r="184" spans="2:4" x14ac:dyDescent="0.25">
      <c r="B184">
        <f t="shared" si="2"/>
        <v>184</v>
      </c>
      <c r="C184" s="2">
        <v>0.1143</v>
      </c>
      <c r="D184" s="2">
        <v>0.1143</v>
      </c>
    </row>
    <row r="185" spans="2:4" x14ac:dyDescent="0.25">
      <c r="B185">
        <f t="shared" si="2"/>
        <v>185</v>
      </c>
      <c r="C185" s="2">
        <v>0.1143</v>
      </c>
      <c r="D185" s="2">
        <v>0.1143</v>
      </c>
    </row>
    <row r="186" spans="2:4" x14ac:dyDescent="0.25">
      <c r="B186">
        <f t="shared" si="2"/>
        <v>186</v>
      </c>
      <c r="C186" s="2">
        <v>0.1143</v>
      </c>
      <c r="D186" s="2">
        <v>0.1143</v>
      </c>
    </row>
    <row r="187" spans="2:4" x14ac:dyDescent="0.25">
      <c r="B187">
        <f t="shared" si="2"/>
        <v>187</v>
      </c>
      <c r="C187" s="2">
        <v>0.1143</v>
      </c>
      <c r="D187" s="2">
        <v>0.1143</v>
      </c>
    </row>
    <row r="188" spans="2:4" x14ac:dyDescent="0.25">
      <c r="B188">
        <f t="shared" si="2"/>
        <v>188</v>
      </c>
      <c r="C188" s="2">
        <v>0.1143</v>
      </c>
      <c r="D188" s="2">
        <v>0.1143</v>
      </c>
    </row>
    <row r="189" spans="2:4" x14ac:dyDescent="0.25">
      <c r="B189">
        <f t="shared" si="2"/>
        <v>189</v>
      </c>
      <c r="C189" s="2">
        <v>0.1143</v>
      </c>
      <c r="D189" s="2">
        <v>0.1143</v>
      </c>
    </row>
    <row r="190" spans="2:4" x14ac:dyDescent="0.25">
      <c r="B190">
        <f t="shared" si="2"/>
        <v>190</v>
      </c>
      <c r="C190" s="2">
        <v>0.1143</v>
      </c>
      <c r="D190" s="2">
        <v>0.1143</v>
      </c>
    </row>
    <row r="191" spans="2:4" x14ac:dyDescent="0.25">
      <c r="B191">
        <f t="shared" si="2"/>
        <v>191</v>
      </c>
      <c r="C191" s="2">
        <v>0.1143</v>
      </c>
      <c r="D191" s="2">
        <v>0.1143</v>
      </c>
    </row>
    <row r="192" spans="2:4" x14ac:dyDescent="0.25">
      <c r="B192">
        <f t="shared" si="2"/>
        <v>192</v>
      </c>
      <c r="C192" s="2">
        <v>0.1143</v>
      </c>
      <c r="D192" s="2">
        <v>0.1143</v>
      </c>
    </row>
    <row r="193" spans="1:4" x14ac:dyDescent="0.25">
      <c r="B193">
        <f t="shared" si="2"/>
        <v>193</v>
      </c>
      <c r="C193" s="2">
        <v>0.1143</v>
      </c>
      <c r="D193" s="2">
        <v>0.1143</v>
      </c>
    </row>
    <row r="194" spans="1:4" x14ac:dyDescent="0.25">
      <c r="B194">
        <f t="shared" si="2"/>
        <v>194</v>
      </c>
      <c r="C194" s="2">
        <v>0.1143</v>
      </c>
      <c r="D194" s="2">
        <v>0.1143</v>
      </c>
    </row>
    <row r="195" spans="1:4" x14ac:dyDescent="0.25">
      <c r="B195">
        <f t="shared" ref="B195:B258" si="3">B194+1</f>
        <v>195</v>
      </c>
      <c r="C195" s="2">
        <v>0.1143</v>
      </c>
      <c r="D195" s="2">
        <v>0.1143</v>
      </c>
    </row>
    <row r="196" spans="1:4" x14ac:dyDescent="0.25">
      <c r="B196">
        <f t="shared" si="3"/>
        <v>196</v>
      </c>
      <c r="C196" s="2">
        <v>0.1143</v>
      </c>
      <c r="D196" s="2">
        <v>0.1143</v>
      </c>
    </row>
    <row r="197" spans="1:4" x14ac:dyDescent="0.25">
      <c r="B197">
        <f t="shared" si="3"/>
        <v>197</v>
      </c>
      <c r="C197" s="2">
        <v>0.1143</v>
      </c>
      <c r="D197" s="2">
        <v>0.1143</v>
      </c>
    </row>
    <row r="198" spans="1:4" x14ac:dyDescent="0.25">
      <c r="B198">
        <f t="shared" si="3"/>
        <v>198</v>
      </c>
      <c r="C198" s="2">
        <v>0.1143</v>
      </c>
      <c r="D198" s="2">
        <v>0.1143</v>
      </c>
    </row>
    <row r="199" spans="1:4" x14ac:dyDescent="0.25">
      <c r="B199">
        <f t="shared" si="3"/>
        <v>199</v>
      </c>
      <c r="C199" s="2">
        <v>0.1143</v>
      </c>
      <c r="D199" s="2">
        <v>0.1143</v>
      </c>
    </row>
    <row r="200" spans="1:4" x14ac:dyDescent="0.25">
      <c r="A200">
        <v>200</v>
      </c>
      <c r="B200">
        <f t="shared" si="3"/>
        <v>200</v>
      </c>
      <c r="C200" s="2">
        <v>0.1143</v>
      </c>
      <c r="D200" s="2">
        <v>0.1143</v>
      </c>
    </row>
    <row r="201" spans="1:4" x14ac:dyDescent="0.25">
      <c r="B201">
        <f t="shared" si="3"/>
        <v>201</v>
      </c>
      <c r="C201" s="2">
        <v>0.1143</v>
      </c>
      <c r="D201" s="2">
        <v>0.1143</v>
      </c>
    </row>
    <row r="202" spans="1:4" x14ac:dyDescent="0.25">
      <c r="B202">
        <f t="shared" si="3"/>
        <v>202</v>
      </c>
      <c r="C202" s="2">
        <v>0.1143</v>
      </c>
      <c r="D202" s="2">
        <v>0.1143</v>
      </c>
    </row>
    <row r="203" spans="1:4" x14ac:dyDescent="0.25">
      <c r="B203">
        <f t="shared" si="3"/>
        <v>203</v>
      </c>
      <c r="C203" s="2">
        <v>0.1143</v>
      </c>
      <c r="D203" s="2">
        <v>0.1143</v>
      </c>
    </row>
    <row r="204" spans="1:4" x14ac:dyDescent="0.25">
      <c r="B204">
        <f t="shared" si="3"/>
        <v>204</v>
      </c>
      <c r="C204" s="2">
        <v>0.1143</v>
      </c>
      <c r="D204" s="2">
        <v>0.1143</v>
      </c>
    </row>
    <row r="205" spans="1:4" x14ac:dyDescent="0.25">
      <c r="B205">
        <f t="shared" si="3"/>
        <v>205</v>
      </c>
      <c r="C205" s="2">
        <v>0.1143</v>
      </c>
      <c r="D205" s="2">
        <v>0.1143</v>
      </c>
    </row>
    <row r="206" spans="1:4" x14ac:dyDescent="0.25">
      <c r="B206">
        <f t="shared" si="3"/>
        <v>206</v>
      </c>
      <c r="C206" s="2">
        <v>0.1143</v>
      </c>
      <c r="D206" s="2">
        <v>0.1143</v>
      </c>
    </row>
    <row r="207" spans="1:4" x14ac:dyDescent="0.25">
      <c r="B207">
        <f t="shared" si="3"/>
        <v>207</v>
      </c>
      <c r="C207" s="2">
        <v>0.1143</v>
      </c>
      <c r="D207" s="2">
        <v>0.1143</v>
      </c>
    </row>
    <row r="208" spans="1:4" x14ac:dyDescent="0.25">
      <c r="B208">
        <f t="shared" si="3"/>
        <v>208</v>
      </c>
      <c r="C208" s="2">
        <v>0.1143</v>
      </c>
      <c r="D208" s="2">
        <v>0.1143</v>
      </c>
    </row>
    <row r="209" spans="2:4" x14ac:dyDescent="0.25">
      <c r="B209">
        <f t="shared" si="3"/>
        <v>209</v>
      </c>
      <c r="C209" s="2">
        <v>0.1143</v>
      </c>
      <c r="D209" s="2">
        <v>0.1143</v>
      </c>
    </row>
    <row r="210" spans="2:4" x14ac:dyDescent="0.25">
      <c r="B210">
        <f t="shared" si="3"/>
        <v>210</v>
      </c>
      <c r="C210" s="2">
        <v>0.1143</v>
      </c>
      <c r="D210" s="2">
        <v>0.1143</v>
      </c>
    </row>
    <row r="211" spans="2:4" x14ac:dyDescent="0.25">
      <c r="B211">
        <f t="shared" si="3"/>
        <v>211</v>
      </c>
      <c r="C211" s="2">
        <v>0.1143</v>
      </c>
      <c r="D211" s="2">
        <v>0.1143</v>
      </c>
    </row>
    <row r="212" spans="2:4" x14ac:dyDescent="0.25">
      <c r="B212">
        <f t="shared" si="3"/>
        <v>212</v>
      </c>
      <c r="C212" s="2">
        <v>0.1143</v>
      </c>
      <c r="D212" s="2">
        <v>0.1143</v>
      </c>
    </row>
    <row r="213" spans="2:4" x14ac:dyDescent="0.25">
      <c r="B213">
        <f t="shared" si="3"/>
        <v>213</v>
      </c>
      <c r="C213" s="2">
        <v>0.1143</v>
      </c>
      <c r="D213" s="2">
        <v>0.1143</v>
      </c>
    </row>
    <row r="214" spans="2:4" x14ac:dyDescent="0.25">
      <c r="B214">
        <f t="shared" si="3"/>
        <v>214</v>
      </c>
      <c r="C214" s="2">
        <v>0.1143</v>
      </c>
      <c r="D214" s="2">
        <v>0.1143</v>
      </c>
    </row>
    <row r="215" spans="2:4" x14ac:dyDescent="0.25">
      <c r="B215">
        <f t="shared" si="3"/>
        <v>215</v>
      </c>
      <c r="C215" s="2">
        <v>0.1143</v>
      </c>
      <c r="D215" s="2">
        <v>0.1143</v>
      </c>
    </row>
    <row r="216" spans="2:4" x14ac:dyDescent="0.25">
      <c r="B216">
        <f t="shared" si="3"/>
        <v>216</v>
      </c>
      <c r="C216" s="2">
        <v>0.1143</v>
      </c>
      <c r="D216" s="2">
        <v>0.1143</v>
      </c>
    </row>
    <row r="217" spans="2:4" x14ac:dyDescent="0.25">
      <c r="B217">
        <f t="shared" si="3"/>
        <v>217</v>
      </c>
      <c r="C217" s="2">
        <v>0.1143</v>
      </c>
      <c r="D217" s="2">
        <v>0.1143</v>
      </c>
    </row>
    <row r="218" spans="2:4" x14ac:dyDescent="0.25">
      <c r="B218">
        <f t="shared" si="3"/>
        <v>218</v>
      </c>
      <c r="C218" s="2">
        <v>0.1143</v>
      </c>
      <c r="D218" s="2">
        <v>0.1143</v>
      </c>
    </row>
    <row r="219" spans="2:4" x14ac:dyDescent="0.25">
      <c r="B219">
        <f t="shared" si="3"/>
        <v>219</v>
      </c>
      <c r="C219" s="2">
        <v>0.1143</v>
      </c>
      <c r="D219" s="2">
        <v>0.1143</v>
      </c>
    </row>
    <row r="220" spans="2:4" x14ac:dyDescent="0.25">
      <c r="B220">
        <f t="shared" si="3"/>
        <v>220</v>
      </c>
      <c r="C220" s="2">
        <v>0.1143</v>
      </c>
      <c r="D220" s="2">
        <v>0.1143</v>
      </c>
    </row>
    <row r="221" spans="2:4" x14ac:dyDescent="0.25">
      <c r="B221">
        <f t="shared" si="3"/>
        <v>221</v>
      </c>
      <c r="C221" s="2">
        <v>0.1143</v>
      </c>
      <c r="D221" s="2">
        <v>0.1143</v>
      </c>
    </row>
    <row r="222" spans="2:4" x14ac:dyDescent="0.25">
      <c r="B222">
        <f t="shared" si="3"/>
        <v>222</v>
      </c>
      <c r="C222" s="2">
        <v>0.1143</v>
      </c>
      <c r="D222" s="2">
        <v>0.1143</v>
      </c>
    </row>
    <row r="223" spans="2:4" x14ac:dyDescent="0.25">
      <c r="B223">
        <f t="shared" si="3"/>
        <v>223</v>
      </c>
      <c r="C223" s="2">
        <v>0.1143</v>
      </c>
      <c r="D223" s="2">
        <v>0.1143</v>
      </c>
    </row>
    <row r="224" spans="2:4" x14ac:dyDescent="0.25">
      <c r="B224">
        <f t="shared" si="3"/>
        <v>224</v>
      </c>
      <c r="C224" s="2">
        <v>0.1143</v>
      </c>
      <c r="D224" s="2">
        <v>0.1143</v>
      </c>
    </row>
    <row r="225" spans="2:4" x14ac:dyDescent="0.25">
      <c r="B225">
        <f t="shared" si="3"/>
        <v>225</v>
      </c>
      <c r="C225" s="2">
        <v>0.1143</v>
      </c>
      <c r="D225" s="2">
        <v>0.1143</v>
      </c>
    </row>
    <row r="226" spans="2:4" x14ac:dyDescent="0.25">
      <c r="B226">
        <f t="shared" si="3"/>
        <v>226</v>
      </c>
      <c r="C226" s="2">
        <v>0.12989999999999999</v>
      </c>
      <c r="D226" s="2">
        <v>0.1143</v>
      </c>
    </row>
    <row r="227" spans="2:4" x14ac:dyDescent="0.25">
      <c r="B227">
        <f t="shared" si="3"/>
        <v>227</v>
      </c>
      <c r="C227" s="2">
        <v>0.12989999999999999</v>
      </c>
      <c r="D227" s="2">
        <v>0.1143</v>
      </c>
    </row>
    <row r="228" spans="2:4" x14ac:dyDescent="0.25">
      <c r="B228">
        <f t="shared" si="3"/>
        <v>228</v>
      </c>
      <c r="C228" s="2">
        <v>0.12989999999999999</v>
      </c>
      <c r="D228" s="2">
        <v>0.1143</v>
      </c>
    </row>
    <row r="229" spans="2:4" x14ac:dyDescent="0.25">
      <c r="B229">
        <f t="shared" si="3"/>
        <v>229</v>
      </c>
      <c r="C229" s="2">
        <v>0.12989999999999999</v>
      </c>
      <c r="D229" s="2">
        <v>0.1143</v>
      </c>
    </row>
    <row r="230" spans="2:4" x14ac:dyDescent="0.25">
      <c r="B230">
        <f t="shared" si="3"/>
        <v>230</v>
      </c>
      <c r="C230" s="2">
        <v>0.12989999999999999</v>
      </c>
      <c r="D230" s="2">
        <v>0.1143</v>
      </c>
    </row>
    <row r="231" spans="2:4" x14ac:dyDescent="0.25">
      <c r="B231">
        <f t="shared" si="3"/>
        <v>231</v>
      </c>
      <c r="C231" s="2">
        <v>0.12989999999999999</v>
      </c>
      <c r="D231" s="2">
        <v>0.1143</v>
      </c>
    </row>
    <row r="232" spans="2:4" x14ac:dyDescent="0.25">
      <c r="B232">
        <f t="shared" si="3"/>
        <v>232</v>
      </c>
      <c r="C232" s="2">
        <v>0.12989999999999999</v>
      </c>
      <c r="D232" s="2">
        <v>0.1143</v>
      </c>
    </row>
    <row r="233" spans="2:4" x14ac:dyDescent="0.25">
      <c r="B233">
        <f t="shared" si="3"/>
        <v>233</v>
      </c>
      <c r="C233" s="2">
        <v>0.12989999999999999</v>
      </c>
      <c r="D233" s="2">
        <v>0.1143</v>
      </c>
    </row>
    <row r="234" spans="2:4" x14ac:dyDescent="0.25">
      <c r="B234">
        <f t="shared" si="3"/>
        <v>234</v>
      </c>
      <c r="C234" s="2">
        <v>0.12989999999999999</v>
      </c>
      <c r="D234" s="2">
        <v>0.1143</v>
      </c>
    </row>
    <row r="235" spans="2:4" x14ac:dyDescent="0.25">
      <c r="B235">
        <f t="shared" si="3"/>
        <v>235</v>
      </c>
      <c r="C235" s="2">
        <v>0.12989999999999999</v>
      </c>
      <c r="D235" s="2">
        <v>0.1143</v>
      </c>
    </row>
    <row r="236" spans="2:4" x14ac:dyDescent="0.25">
      <c r="B236">
        <f t="shared" si="3"/>
        <v>236</v>
      </c>
      <c r="C236" s="2">
        <v>0.12989999999999999</v>
      </c>
      <c r="D236" s="2">
        <v>0.1143</v>
      </c>
    </row>
    <row r="237" spans="2:4" x14ac:dyDescent="0.25">
      <c r="B237">
        <f t="shared" si="3"/>
        <v>237</v>
      </c>
      <c r="C237" s="2">
        <v>0.12989999999999999</v>
      </c>
      <c r="D237" s="2">
        <v>0.1143</v>
      </c>
    </row>
    <row r="238" spans="2:4" x14ac:dyDescent="0.25">
      <c r="B238">
        <f t="shared" si="3"/>
        <v>238</v>
      </c>
      <c r="C238" s="2">
        <v>0.12989999999999999</v>
      </c>
      <c r="D238" s="2">
        <v>0.1143</v>
      </c>
    </row>
    <row r="239" spans="2:4" x14ac:dyDescent="0.25">
      <c r="B239">
        <f t="shared" si="3"/>
        <v>239</v>
      </c>
      <c r="C239" s="2">
        <v>0.12989999999999999</v>
      </c>
      <c r="D239" s="2">
        <v>0.1143</v>
      </c>
    </row>
    <row r="240" spans="2:4" x14ac:dyDescent="0.25">
      <c r="B240">
        <f t="shared" si="3"/>
        <v>240</v>
      </c>
      <c r="C240" s="2">
        <v>0.12989999999999999</v>
      </c>
      <c r="D240" s="2">
        <v>0.1143</v>
      </c>
    </row>
    <row r="241" spans="2:4" x14ac:dyDescent="0.25">
      <c r="B241">
        <f t="shared" si="3"/>
        <v>241</v>
      </c>
      <c r="C241" s="2">
        <v>0.12989999999999999</v>
      </c>
      <c r="D241" s="2">
        <v>0.1143</v>
      </c>
    </row>
    <row r="242" spans="2:4" x14ac:dyDescent="0.25">
      <c r="B242">
        <f t="shared" si="3"/>
        <v>242</v>
      </c>
      <c r="C242" s="2">
        <v>0.12989999999999999</v>
      </c>
      <c r="D242" s="2">
        <v>0.1143</v>
      </c>
    </row>
    <row r="243" spans="2:4" x14ac:dyDescent="0.25">
      <c r="B243">
        <f t="shared" si="3"/>
        <v>243</v>
      </c>
      <c r="C243" s="2">
        <v>0.12989999999999999</v>
      </c>
      <c r="D243" s="2">
        <v>0.1143</v>
      </c>
    </row>
    <row r="244" spans="2:4" x14ac:dyDescent="0.25">
      <c r="B244">
        <f t="shared" si="3"/>
        <v>244</v>
      </c>
      <c r="C244" s="2">
        <v>0.12989999999999999</v>
      </c>
      <c r="D244" s="2">
        <v>0.1143</v>
      </c>
    </row>
    <row r="245" spans="2:4" x14ac:dyDescent="0.25">
      <c r="B245">
        <f t="shared" si="3"/>
        <v>245</v>
      </c>
      <c r="C245" s="2">
        <v>0.12989999999999999</v>
      </c>
      <c r="D245" s="2">
        <v>0.1143</v>
      </c>
    </row>
    <row r="246" spans="2:4" x14ac:dyDescent="0.25">
      <c r="B246">
        <f t="shared" si="3"/>
        <v>246</v>
      </c>
      <c r="C246" s="2">
        <v>0.12989999999999999</v>
      </c>
      <c r="D246" s="2">
        <v>0.1143</v>
      </c>
    </row>
    <row r="247" spans="2:4" x14ac:dyDescent="0.25">
      <c r="B247">
        <f t="shared" si="3"/>
        <v>247</v>
      </c>
      <c r="C247" s="2">
        <v>0.12989999999999999</v>
      </c>
      <c r="D247" s="2">
        <v>0.1143</v>
      </c>
    </row>
    <row r="248" spans="2:4" x14ac:dyDescent="0.25">
      <c r="B248">
        <f t="shared" si="3"/>
        <v>248</v>
      </c>
      <c r="C248" s="2">
        <v>0.12989999999999999</v>
      </c>
      <c r="D248" s="2">
        <v>0.1143</v>
      </c>
    </row>
    <row r="249" spans="2:4" x14ac:dyDescent="0.25">
      <c r="B249">
        <f t="shared" si="3"/>
        <v>249</v>
      </c>
      <c r="C249" s="2">
        <v>0.12989999999999999</v>
      </c>
      <c r="D249" s="2">
        <v>0.1143</v>
      </c>
    </row>
    <row r="250" spans="2:4" x14ac:dyDescent="0.25">
      <c r="B250">
        <f t="shared" si="3"/>
        <v>250</v>
      </c>
      <c r="C250" s="2">
        <v>0.12989999999999999</v>
      </c>
      <c r="D250" s="2">
        <v>0.1143</v>
      </c>
    </row>
    <row r="251" spans="2:4" x14ac:dyDescent="0.25">
      <c r="B251">
        <f t="shared" si="3"/>
        <v>251</v>
      </c>
      <c r="C251" s="2">
        <v>0.12989999999999999</v>
      </c>
      <c r="D251" s="2">
        <v>0.1143</v>
      </c>
    </row>
    <row r="252" spans="2:4" x14ac:dyDescent="0.25">
      <c r="B252">
        <f t="shared" si="3"/>
        <v>252</v>
      </c>
      <c r="C252" s="2">
        <v>0.12989999999999999</v>
      </c>
      <c r="D252" s="2">
        <v>0.1143</v>
      </c>
    </row>
    <row r="253" spans="2:4" x14ac:dyDescent="0.25">
      <c r="B253">
        <f t="shared" si="3"/>
        <v>253</v>
      </c>
      <c r="C253" s="2">
        <v>0.12989999999999999</v>
      </c>
      <c r="D253" s="2">
        <v>0.1143</v>
      </c>
    </row>
    <row r="254" spans="2:4" x14ac:dyDescent="0.25">
      <c r="B254">
        <f t="shared" si="3"/>
        <v>254</v>
      </c>
      <c r="C254" s="2">
        <v>0.12989999999999999</v>
      </c>
      <c r="D254" s="2">
        <v>0.1143</v>
      </c>
    </row>
    <row r="255" spans="2:4" x14ac:dyDescent="0.25">
      <c r="B255">
        <f t="shared" si="3"/>
        <v>255</v>
      </c>
      <c r="C255" s="2">
        <v>0.12989999999999999</v>
      </c>
      <c r="D255" s="2">
        <v>0.1143</v>
      </c>
    </row>
    <row r="256" spans="2:4" x14ac:dyDescent="0.25">
      <c r="B256">
        <f t="shared" si="3"/>
        <v>256</v>
      </c>
      <c r="C256" s="2">
        <v>0.12989999999999999</v>
      </c>
      <c r="D256" s="2">
        <v>0.1143</v>
      </c>
    </row>
    <row r="257" spans="2:4" x14ac:dyDescent="0.25">
      <c r="B257">
        <f t="shared" si="3"/>
        <v>257</v>
      </c>
      <c r="C257" s="2">
        <v>0.12989999999999999</v>
      </c>
      <c r="D257" s="2">
        <v>0.1143</v>
      </c>
    </row>
    <row r="258" spans="2:4" x14ac:dyDescent="0.25">
      <c r="B258">
        <f t="shared" si="3"/>
        <v>258</v>
      </c>
      <c r="C258" s="2">
        <v>0.12989999999999999</v>
      </c>
      <c r="D258" s="2">
        <v>0.1143</v>
      </c>
    </row>
    <row r="259" spans="2:4" x14ac:dyDescent="0.25">
      <c r="B259">
        <f t="shared" ref="B259:B322" si="4">B258+1</f>
        <v>259</v>
      </c>
      <c r="C259" s="2">
        <v>0.12989999999999999</v>
      </c>
      <c r="D259" s="2">
        <v>0.1143</v>
      </c>
    </row>
    <row r="260" spans="2:4" x14ac:dyDescent="0.25">
      <c r="B260">
        <f t="shared" si="4"/>
        <v>260</v>
      </c>
      <c r="C260" s="2">
        <v>0.12989999999999999</v>
      </c>
      <c r="D260" s="2">
        <v>0.1143</v>
      </c>
    </row>
    <row r="261" spans="2:4" x14ac:dyDescent="0.25">
      <c r="B261">
        <f t="shared" si="4"/>
        <v>261</v>
      </c>
      <c r="C261" s="2">
        <v>0.12989999999999999</v>
      </c>
      <c r="D261" s="2">
        <v>0.1143</v>
      </c>
    </row>
    <row r="262" spans="2:4" x14ac:dyDescent="0.25">
      <c r="B262">
        <f t="shared" si="4"/>
        <v>262</v>
      </c>
      <c r="C262" s="2">
        <v>0.12989999999999999</v>
      </c>
      <c r="D262" s="2">
        <v>0.1143</v>
      </c>
    </row>
    <row r="263" spans="2:4" x14ac:dyDescent="0.25">
      <c r="B263">
        <f t="shared" si="4"/>
        <v>263</v>
      </c>
      <c r="C263" s="2">
        <v>0.12989999999999999</v>
      </c>
      <c r="D263" s="2">
        <v>0.1143</v>
      </c>
    </row>
    <row r="264" spans="2:4" x14ac:dyDescent="0.25">
      <c r="B264">
        <f t="shared" si="4"/>
        <v>264</v>
      </c>
      <c r="C264" s="2">
        <v>0.12989999999999999</v>
      </c>
      <c r="D264" s="2">
        <v>0.1143</v>
      </c>
    </row>
    <row r="265" spans="2:4" x14ac:dyDescent="0.25">
      <c r="B265">
        <f t="shared" si="4"/>
        <v>265</v>
      </c>
      <c r="C265" s="2">
        <v>0.12989999999999999</v>
      </c>
      <c r="D265" s="2">
        <v>0.1143</v>
      </c>
    </row>
    <row r="266" spans="2:4" x14ac:dyDescent="0.25">
      <c r="B266">
        <f t="shared" si="4"/>
        <v>266</v>
      </c>
      <c r="C266" s="2">
        <v>0.12989999999999999</v>
      </c>
      <c r="D266" s="2">
        <v>0.1143</v>
      </c>
    </row>
    <row r="267" spans="2:4" x14ac:dyDescent="0.25">
      <c r="B267">
        <f t="shared" si="4"/>
        <v>267</v>
      </c>
      <c r="C267" s="2">
        <v>0.12989999999999999</v>
      </c>
      <c r="D267" s="2">
        <v>0.1143</v>
      </c>
    </row>
    <row r="268" spans="2:4" x14ac:dyDescent="0.25">
      <c r="B268">
        <f t="shared" si="4"/>
        <v>268</v>
      </c>
      <c r="C268" s="2">
        <v>0.12989999999999999</v>
      </c>
      <c r="D268" s="2">
        <v>0.1143</v>
      </c>
    </row>
    <row r="269" spans="2:4" x14ac:dyDescent="0.25">
      <c r="B269">
        <f t="shared" si="4"/>
        <v>269</v>
      </c>
      <c r="C269" s="2">
        <v>0.12989999999999999</v>
      </c>
      <c r="D269" s="2">
        <v>0.1143</v>
      </c>
    </row>
    <row r="270" spans="2:4" x14ac:dyDescent="0.25">
      <c r="B270">
        <f t="shared" si="4"/>
        <v>270</v>
      </c>
      <c r="C270" s="2">
        <v>0.12989999999999999</v>
      </c>
      <c r="D270" s="2">
        <v>0.1143</v>
      </c>
    </row>
    <row r="271" spans="2:4" x14ac:dyDescent="0.25">
      <c r="B271">
        <f t="shared" si="4"/>
        <v>271</v>
      </c>
      <c r="C271" s="2">
        <v>0.12989999999999999</v>
      </c>
      <c r="D271" s="2">
        <v>0.1143</v>
      </c>
    </row>
    <row r="272" spans="2:4" x14ac:dyDescent="0.25">
      <c r="B272">
        <f t="shared" si="4"/>
        <v>272</v>
      </c>
      <c r="C272" s="2">
        <v>0.12989999999999999</v>
      </c>
      <c r="D272" s="2">
        <v>0.1143</v>
      </c>
    </row>
    <row r="273" spans="2:4" x14ac:dyDescent="0.25">
      <c r="B273">
        <f t="shared" si="4"/>
        <v>273</v>
      </c>
      <c r="C273" s="2">
        <v>0.12989999999999999</v>
      </c>
      <c r="D273" s="2">
        <v>0.1143</v>
      </c>
    </row>
    <row r="274" spans="2:4" x14ac:dyDescent="0.25">
      <c r="B274">
        <f t="shared" si="4"/>
        <v>274</v>
      </c>
      <c r="C274" s="2">
        <v>0.12989999999999999</v>
      </c>
      <c r="D274" s="2">
        <v>0.1143</v>
      </c>
    </row>
    <row r="275" spans="2:4" x14ac:dyDescent="0.25">
      <c r="B275">
        <f t="shared" si="4"/>
        <v>275</v>
      </c>
      <c r="C275" s="2">
        <v>0.12989999999999999</v>
      </c>
      <c r="D275" s="2">
        <v>0.1143</v>
      </c>
    </row>
    <row r="276" spans="2:4" x14ac:dyDescent="0.25">
      <c r="B276">
        <f t="shared" si="4"/>
        <v>276</v>
      </c>
      <c r="C276" s="2">
        <v>0.12989999999999999</v>
      </c>
      <c r="D276" s="2">
        <v>0.1143</v>
      </c>
    </row>
    <row r="277" spans="2:4" x14ac:dyDescent="0.25">
      <c r="B277">
        <f t="shared" si="4"/>
        <v>277</v>
      </c>
      <c r="C277" s="2">
        <v>0.12989999999999999</v>
      </c>
      <c r="D277" s="2">
        <v>0.1143</v>
      </c>
    </row>
    <row r="278" spans="2:4" x14ac:dyDescent="0.25">
      <c r="B278">
        <f t="shared" si="4"/>
        <v>278</v>
      </c>
      <c r="C278" s="2">
        <v>0.12989999999999999</v>
      </c>
      <c r="D278" s="2">
        <v>0.1143</v>
      </c>
    </row>
    <row r="279" spans="2:4" x14ac:dyDescent="0.25">
      <c r="B279">
        <f t="shared" si="4"/>
        <v>279</v>
      </c>
      <c r="C279" s="2">
        <v>0.12989999999999999</v>
      </c>
      <c r="D279" s="2">
        <v>0.1143</v>
      </c>
    </row>
    <row r="280" spans="2:4" x14ac:dyDescent="0.25">
      <c r="B280">
        <f t="shared" si="4"/>
        <v>280</v>
      </c>
      <c r="C280" s="2">
        <v>0.12989999999999999</v>
      </c>
      <c r="D280" s="2">
        <v>0.1143</v>
      </c>
    </row>
    <row r="281" spans="2:4" x14ac:dyDescent="0.25">
      <c r="B281">
        <f t="shared" si="4"/>
        <v>281</v>
      </c>
      <c r="C281" s="2">
        <v>0.12989999999999999</v>
      </c>
      <c r="D281" s="2">
        <v>0.1143</v>
      </c>
    </row>
    <row r="282" spans="2:4" x14ac:dyDescent="0.25">
      <c r="B282">
        <f t="shared" si="4"/>
        <v>282</v>
      </c>
      <c r="C282" s="2">
        <v>0.12989999999999999</v>
      </c>
      <c r="D282" s="2">
        <v>0.1143</v>
      </c>
    </row>
    <row r="283" spans="2:4" x14ac:dyDescent="0.25">
      <c r="B283">
        <f t="shared" si="4"/>
        <v>283</v>
      </c>
      <c r="C283" s="2">
        <v>0.12989999999999999</v>
      </c>
      <c r="D283" s="2">
        <v>0.1143</v>
      </c>
    </row>
    <row r="284" spans="2:4" x14ac:dyDescent="0.25">
      <c r="B284">
        <f t="shared" si="4"/>
        <v>284</v>
      </c>
      <c r="C284" s="2">
        <v>0.12989999999999999</v>
      </c>
      <c r="D284" s="2">
        <v>0.1143</v>
      </c>
    </row>
    <row r="285" spans="2:4" x14ac:dyDescent="0.25">
      <c r="B285">
        <f t="shared" si="4"/>
        <v>285</v>
      </c>
      <c r="C285" s="2">
        <v>0.12989999999999999</v>
      </c>
      <c r="D285" s="2">
        <v>0.1143</v>
      </c>
    </row>
    <row r="286" spans="2:4" x14ac:dyDescent="0.25">
      <c r="B286">
        <f t="shared" si="4"/>
        <v>286</v>
      </c>
      <c r="C286" s="2">
        <v>0.12989999999999999</v>
      </c>
      <c r="D286" s="2">
        <v>0.1143</v>
      </c>
    </row>
    <row r="287" spans="2:4" x14ac:dyDescent="0.25">
      <c r="B287">
        <f t="shared" si="4"/>
        <v>287</v>
      </c>
      <c r="C287" s="2">
        <v>0.12989999999999999</v>
      </c>
      <c r="D287" s="2">
        <v>0.1143</v>
      </c>
    </row>
    <row r="288" spans="2:4" x14ac:dyDescent="0.25">
      <c r="B288">
        <f t="shared" si="4"/>
        <v>288</v>
      </c>
      <c r="C288" s="2">
        <v>0.12989999999999999</v>
      </c>
      <c r="D288" s="2">
        <v>0.1143</v>
      </c>
    </row>
    <row r="289" spans="1:4" x14ac:dyDescent="0.25">
      <c r="B289">
        <f t="shared" si="4"/>
        <v>289</v>
      </c>
      <c r="C289" s="2">
        <v>0.12989999999999999</v>
      </c>
      <c r="D289" s="2">
        <v>0.1143</v>
      </c>
    </row>
    <row r="290" spans="1:4" x14ac:dyDescent="0.25">
      <c r="B290">
        <f t="shared" si="4"/>
        <v>290</v>
      </c>
      <c r="C290" s="2">
        <v>0.12989999999999999</v>
      </c>
      <c r="D290" s="2">
        <v>0.1143</v>
      </c>
    </row>
    <row r="291" spans="1:4" x14ac:dyDescent="0.25">
      <c r="B291">
        <f t="shared" si="4"/>
        <v>291</v>
      </c>
      <c r="C291" s="2">
        <v>0.12989999999999999</v>
      </c>
      <c r="D291" s="2">
        <v>0.1143</v>
      </c>
    </row>
    <row r="292" spans="1:4" x14ac:dyDescent="0.25">
      <c r="B292">
        <f t="shared" si="4"/>
        <v>292</v>
      </c>
      <c r="C292" s="2">
        <v>0.12989999999999999</v>
      </c>
      <c r="D292" s="2">
        <v>0.1143</v>
      </c>
    </row>
    <row r="293" spans="1:4" x14ac:dyDescent="0.25">
      <c r="B293">
        <f t="shared" si="4"/>
        <v>293</v>
      </c>
      <c r="C293" s="2">
        <v>0.21779999999999999</v>
      </c>
      <c r="D293" s="2">
        <v>0.1143</v>
      </c>
    </row>
    <row r="294" spans="1:4" x14ac:dyDescent="0.25">
      <c r="B294">
        <f t="shared" si="4"/>
        <v>294</v>
      </c>
      <c r="C294" s="2">
        <v>0.21779999999999999</v>
      </c>
      <c r="D294" s="2">
        <v>0.1143</v>
      </c>
    </row>
    <row r="295" spans="1:4" x14ac:dyDescent="0.25">
      <c r="B295">
        <f t="shared" si="4"/>
        <v>295</v>
      </c>
      <c r="C295" s="2">
        <v>0.21779999999999999</v>
      </c>
      <c r="D295" s="2">
        <v>0.1143</v>
      </c>
    </row>
    <row r="296" spans="1:4" x14ac:dyDescent="0.25">
      <c r="B296">
        <f t="shared" si="4"/>
        <v>296</v>
      </c>
      <c r="C296" s="2">
        <v>0.21779999999999999</v>
      </c>
      <c r="D296" s="2">
        <v>0.1143</v>
      </c>
    </row>
    <row r="297" spans="1:4" x14ac:dyDescent="0.25">
      <c r="B297">
        <f t="shared" si="4"/>
        <v>297</v>
      </c>
      <c r="C297" s="2">
        <v>0.21779999999999999</v>
      </c>
      <c r="D297" s="2">
        <v>0.1143</v>
      </c>
    </row>
    <row r="298" spans="1:4" x14ac:dyDescent="0.25">
      <c r="B298">
        <f t="shared" si="4"/>
        <v>298</v>
      </c>
      <c r="C298" s="2">
        <v>0.21779999999999999</v>
      </c>
      <c r="D298" s="2">
        <v>0.1143</v>
      </c>
    </row>
    <row r="299" spans="1:4" x14ac:dyDescent="0.25">
      <c r="B299">
        <f t="shared" si="4"/>
        <v>299</v>
      </c>
      <c r="C299" s="2">
        <v>0.21779999999999999</v>
      </c>
      <c r="D299" s="2">
        <v>0.1143</v>
      </c>
    </row>
    <row r="300" spans="1:4" x14ac:dyDescent="0.25">
      <c r="A300">
        <v>300</v>
      </c>
      <c r="B300">
        <f t="shared" si="4"/>
        <v>300</v>
      </c>
      <c r="C300" s="2">
        <v>0.21779999999999999</v>
      </c>
      <c r="D300" s="2">
        <v>0.1143</v>
      </c>
    </row>
    <row r="301" spans="1:4" x14ac:dyDescent="0.25">
      <c r="B301">
        <f t="shared" si="4"/>
        <v>301</v>
      </c>
      <c r="C301" s="2">
        <v>0.21779999999999999</v>
      </c>
      <c r="D301" s="2">
        <v>0.1143</v>
      </c>
    </row>
    <row r="302" spans="1:4" x14ac:dyDescent="0.25">
      <c r="B302">
        <f t="shared" si="4"/>
        <v>302</v>
      </c>
      <c r="C302" s="2">
        <v>0.21779999999999999</v>
      </c>
      <c r="D302" s="2">
        <v>0.1143</v>
      </c>
    </row>
    <row r="303" spans="1:4" x14ac:dyDescent="0.25">
      <c r="B303">
        <f t="shared" si="4"/>
        <v>303</v>
      </c>
      <c r="C303" s="2">
        <v>0.21779999999999999</v>
      </c>
      <c r="D303" s="2">
        <v>0.1143</v>
      </c>
    </row>
    <row r="304" spans="1:4" x14ac:dyDescent="0.25">
      <c r="B304">
        <f t="shared" si="4"/>
        <v>304</v>
      </c>
      <c r="C304" s="2">
        <v>0.21779999999999999</v>
      </c>
      <c r="D304" s="2">
        <v>0.1143</v>
      </c>
    </row>
    <row r="305" spans="2:4" x14ac:dyDescent="0.25">
      <c r="B305">
        <f t="shared" si="4"/>
        <v>305</v>
      </c>
      <c r="C305" s="2">
        <v>0.21779999999999999</v>
      </c>
      <c r="D305" s="2">
        <v>0.1143</v>
      </c>
    </row>
    <row r="306" spans="2:4" x14ac:dyDescent="0.25">
      <c r="B306">
        <f t="shared" si="4"/>
        <v>306</v>
      </c>
      <c r="C306" s="2">
        <v>0.21779999999999999</v>
      </c>
      <c r="D306" s="2">
        <v>0.1143</v>
      </c>
    </row>
    <row r="307" spans="2:4" x14ac:dyDescent="0.25">
      <c r="B307">
        <f t="shared" si="4"/>
        <v>307</v>
      </c>
      <c r="C307" s="2">
        <v>0.21779999999999999</v>
      </c>
      <c r="D307" s="2">
        <v>0.1143</v>
      </c>
    </row>
    <row r="308" spans="2:4" x14ac:dyDescent="0.25">
      <c r="B308">
        <f t="shared" si="4"/>
        <v>308</v>
      </c>
      <c r="C308" s="2">
        <v>0.21779999999999999</v>
      </c>
      <c r="D308" s="2">
        <v>0.1143</v>
      </c>
    </row>
    <row r="309" spans="2:4" x14ac:dyDescent="0.25">
      <c r="B309">
        <f t="shared" si="4"/>
        <v>309</v>
      </c>
      <c r="C309" s="2">
        <v>0.21779999999999999</v>
      </c>
      <c r="D309" s="2">
        <v>0.1143</v>
      </c>
    </row>
    <row r="310" spans="2:4" x14ac:dyDescent="0.25">
      <c r="B310">
        <f t="shared" si="4"/>
        <v>310</v>
      </c>
      <c r="C310" s="2">
        <v>0.21779999999999999</v>
      </c>
      <c r="D310" s="2">
        <v>0.1143</v>
      </c>
    </row>
    <row r="311" spans="2:4" x14ac:dyDescent="0.25">
      <c r="B311">
        <f t="shared" si="4"/>
        <v>311</v>
      </c>
      <c r="C311" s="2">
        <v>0.21779999999999999</v>
      </c>
      <c r="D311" s="2">
        <v>0.1143</v>
      </c>
    </row>
    <row r="312" spans="2:4" x14ac:dyDescent="0.25">
      <c r="B312">
        <f t="shared" si="4"/>
        <v>312</v>
      </c>
      <c r="C312" s="2">
        <v>0.21779999999999999</v>
      </c>
      <c r="D312" s="2">
        <v>0.1143</v>
      </c>
    </row>
    <row r="313" spans="2:4" x14ac:dyDescent="0.25">
      <c r="B313">
        <f t="shared" si="4"/>
        <v>313</v>
      </c>
      <c r="C313" s="2">
        <v>0.21779999999999999</v>
      </c>
      <c r="D313" s="2">
        <v>0.1143</v>
      </c>
    </row>
    <row r="314" spans="2:4" x14ac:dyDescent="0.25">
      <c r="B314">
        <f t="shared" si="4"/>
        <v>314</v>
      </c>
      <c r="C314" s="2">
        <v>0.21779999999999999</v>
      </c>
      <c r="D314" s="2">
        <v>0.1143</v>
      </c>
    </row>
    <row r="315" spans="2:4" x14ac:dyDescent="0.25">
      <c r="B315">
        <f t="shared" si="4"/>
        <v>315</v>
      </c>
      <c r="C315" s="2">
        <v>0.21779999999999999</v>
      </c>
      <c r="D315" s="2">
        <v>0.1143</v>
      </c>
    </row>
    <row r="316" spans="2:4" x14ac:dyDescent="0.25">
      <c r="B316">
        <f t="shared" si="4"/>
        <v>316</v>
      </c>
      <c r="C316" s="2">
        <v>0.21779999999999999</v>
      </c>
      <c r="D316" s="2">
        <v>0.1143</v>
      </c>
    </row>
    <row r="317" spans="2:4" x14ac:dyDescent="0.25">
      <c r="B317">
        <f t="shared" si="4"/>
        <v>317</v>
      </c>
      <c r="C317" s="2">
        <v>0.21779999999999999</v>
      </c>
      <c r="D317" s="2">
        <v>0.1143</v>
      </c>
    </row>
    <row r="318" spans="2:4" x14ac:dyDescent="0.25">
      <c r="B318">
        <f t="shared" si="4"/>
        <v>318</v>
      </c>
      <c r="C318" s="2">
        <v>0.21779999999999999</v>
      </c>
      <c r="D318" s="2">
        <v>0.1143</v>
      </c>
    </row>
    <row r="319" spans="2:4" x14ac:dyDescent="0.25">
      <c r="B319">
        <f t="shared" si="4"/>
        <v>319</v>
      </c>
      <c r="C319" s="2">
        <v>0.21779999999999999</v>
      </c>
      <c r="D319" s="2">
        <v>0.1143</v>
      </c>
    </row>
    <row r="320" spans="2:4" x14ac:dyDescent="0.25">
      <c r="B320">
        <f t="shared" si="4"/>
        <v>320</v>
      </c>
      <c r="C320" s="2">
        <v>0.21779999999999999</v>
      </c>
      <c r="D320" s="2">
        <v>0.1143</v>
      </c>
    </row>
    <row r="321" spans="2:4" x14ac:dyDescent="0.25">
      <c r="B321">
        <f t="shared" si="4"/>
        <v>321</v>
      </c>
      <c r="C321" s="2">
        <v>0.21779999999999999</v>
      </c>
      <c r="D321" s="2">
        <v>0.1143</v>
      </c>
    </row>
    <row r="322" spans="2:4" x14ac:dyDescent="0.25">
      <c r="B322">
        <f t="shared" si="4"/>
        <v>322</v>
      </c>
      <c r="C322" s="2">
        <v>0.21779999999999999</v>
      </c>
      <c r="D322" s="2">
        <v>0.1143</v>
      </c>
    </row>
    <row r="323" spans="2:4" x14ac:dyDescent="0.25">
      <c r="B323">
        <f t="shared" ref="B323:B386" si="5">B322+1</f>
        <v>323</v>
      </c>
      <c r="C323" s="2">
        <v>0.21779999999999999</v>
      </c>
      <c r="D323" s="2">
        <v>0.1143</v>
      </c>
    </row>
    <row r="324" spans="2:4" x14ac:dyDescent="0.25">
      <c r="B324">
        <f t="shared" si="5"/>
        <v>324</v>
      </c>
      <c r="C324" s="2">
        <v>0.21779999999999999</v>
      </c>
      <c r="D324" s="2">
        <v>0.1143</v>
      </c>
    </row>
    <row r="325" spans="2:4" x14ac:dyDescent="0.25">
      <c r="B325">
        <f t="shared" si="5"/>
        <v>325</v>
      </c>
      <c r="C325" s="2">
        <v>0.21779999999999999</v>
      </c>
      <c r="D325" s="2">
        <v>0.1143</v>
      </c>
    </row>
    <row r="326" spans="2:4" x14ac:dyDescent="0.25">
      <c r="B326">
        <f t="shared" si="5"/>
        <v>326</v>
      </c>
      <c r="C326" s="2">
        <v>0.21779999999999999</v>
      </c>
      <c r="D326" s="2">
        <v>0.1143</v>
      </c>
    </row>
    <row r="327" spans="2:4" x14ac:dyDescent="0.25">
      <c r="B327">
        <f t="shared" si="5"/>
        <v>327</v>
      </c>
      <c r="C327" s="2">
        <v>0.21779999999999999</v>
      </c>
      <c r="D327" s="2">
        <v>0.1143</v>
      </c>
    </row>
    <row r="328" spans="2:4" x14ac:dyDescent="0.25">
      <c r="B328">
        <f t="shared" si="5"/>
        <v>328</v>
      </c>
      <c r="C328" s="2">
        <v>0.21779999999999999</v>
      </c>
      <c r="D328" s="2">
        <v>0.1143</v>
      </c>
    </row>
    <row r="329" spans="2:4" x14ac:dyDescent="0.25">
      <c r="B329">
        <f t="shared" si="5"/>
        <v>329</v>
      </c>
      <c r="C329" s="2">
        <v>0.21779999999999999</v>
      </c>
      <c r="D329" s="2">
        <v>0.1143</v>
      </c>
    </row>
    <row r="330" spans="2:4" x14ac:dyDescent="0.25">
      <c r="B330">
        <f t="shared" si="5"/>
        <v>330</v>
      </c>
      <c r="C330" s="2">
        <v>0.21779999999999999</v>
      </c>
      <c r="D330" s="2">
        <v>0.1143</v>
      </c>
    </row>
    <row r="331" spans="2:4" x14ac:dyDescent="0.25">
      <c r="B331">
        <f t="shared" si="5"/>
        <v>331</v>
      </c>
      <c r="C331" s="2">
        <v>0.21779999999999999</v>
      </c>
      <c r="D331" s="2">
        <v>0.12989999999999999</v>
      </c>
    </row>
    <row r="332" spans="2:4" x14ac:dyDescent="0.25">
      <c r="B332">
        <f t="shared" si="5"/>
        <v>332</v>
      </c>
      <c r="C332" s="2">
        <v>0.21779999999999999</v>
      </c>
      <c r="D332" s="2">
        <v>0.12989999999999999</v>
      </c>
    </row>
    <row r="333" spans="2:4" x14ac:dyDescent="0.25">
      <c r="B333">
        <f t="shared" si="5"/>
        <v>333</v>
      </c>
      <c r="C333" s="2">
        <v>0.21779999999999999</v>
      </c>
      <c r="D333" s="2">
        <v>0.12989999999999999</v>
      </c>
    </row>
    <row r="334" spans="2:4" x14ac:dyDescent="0.25">
      <c r="B334">
        <f t="shared" si="5"/>
        <v>334</v>
      </c>
      <c r="C334" s="2">
        <v>0.21779999999999999</v>
      </c>
      <c r="D334" s="2">
        <v>0.12989999999999999</v>
      </c>
    </row>
    <row r="335" spans="2:4" x14ac:dyDescent="0.25">
      <c r="B335">
        <f t="shared" si="5"/>
        <v>335</v>
      </c>
      <c r="C335" s="2">
        <v>0.21779999999999999</v>
      </c>
      <c r="D335" s="2">
        <v>0.12989999999999999</v>
      </c>
    </row>
    <row r="336" spans="2:4" x14ac:dyDescent="0.25">
      <c r="B336">
        <f t="shared" si="5"/>
        <v>336</v>
      </c>
      <c r="C336" s="2">
        <v>0.21779999999999999</v>
      </c>
      <c r="D336" s="2">
        <v>0.12989999999999999</v>
      </c>
    </row>
    <row r="337" spans="2:4" x14ac:dyDescent="0.25">
      <c r="B337">
        <f t="shared" si="5"/>
        <v>337</v>
      </c>
      <c r="C337" s="2">
        <v>0.21779999999999999</v>
      </c>
      <c r="D337" s="2">
        <v>0.12989999999999999</v>
      </c>
    </row>
    <row r="338" spans="2:4" x14ac:dyDescent="0.25">
      <c r="B338">
        <f t="shared" si="5"/>
        <v>338</v>
      </c>
      <c r="C338" s="2">
        <v>0.21779999999999999</v>
      </c>
      <c r="D338" s="2">
        <v>0.12989999999999999</v>
      </c>
    </row>
    <row r="339" spans="2:4" x14ac:dyDescent="0.25">
      <c r="B339">
        <f t="shared" si="5"/>
        <v>339</v>
      </c>
      <c r="C339" s="2">
        <v>0.21779999999999999</v>
      </c>
      <c r="D339" s="2">
        <v>0.12989999999999999</v>
      </c>
    </row>
    <row r="340" spans="2:4" x14ac:dyDescent="0.25">
      <c r="B340">
        <f t="shared" si="5"/>
        <v>340</v>
      </c>
      <c r="C340" s="2">
        <v>0.21779999999999999</v>
      </c>
      <c r="D340" s="2">
        <v>0.12989999999999999</v>
      </c>
    </row>
    <row r="341" spans="2:4" x14ac:dyDescent="0.25">
      <c r="B341">
        <f t="shared" si="5"/>
        <v>341</v>
      </c>
      <c r="C341" s="2">
        <v>0.21779999999999999</v>
      </c>
      <c r="D341" s="2">
        <v>0.12989999999999999</v>
      </c>
    </row>
    <row r="342" spans="2:4" x14ac:dyDescent="0.25">
      <c r="B342">
        <f t="shared" si="5"/>
        <v>342</v>
      </c>
      <c r="C342" s="2">
        <v>0.21779999999999999</v>
      </c>
      <c r="D342" s="2">
        <v>0.12989999999999999</v>
      </c>
    </row>
    <row r="343" spans="2:4" x14ac:dyDescent="0.25">
      <c r="B343">
        <f t="shared" si="5"/>
        <v>343</v>
      </c>
      <c r="C343" s="2">
        <v>0.21779999999999999</v>
      </c>
      <c r="D343" s="2">
        <v>0.12989999999999999</v>
      </c>
    </row>
    <row r="344" spans="2:4" x14ac:dyDescent="0.25">
      <c r="B344">
        <f t="shared" si="5"/>
        <v>344</v>
      </c>
      <c r="C344" s="2">
        <v>0.21779999999999999</v>
      </c>
      <c r="D344" s="2">
        <v>0.12989999999999999</v>
      </c>
    </row>
    <row r="345" spans="2:4" x14ac:dyDescent="0.25">
      <c r="B345">
        <f t="shared" si="5"/>
        <v>345</v>
      </c>
      <c r="C345" s="2">
        <v>0.21779999999999999</v>
      </c>
      <c r="D345" s="2">
        <v>0.12989999999999999</v>
      </c>
    </row>
    <row r="346" spans="2:4" x14ac:dyDescent="0.25">
      <c r="B346">
        <f t="shared" si="5"/>
        <v>346</v>
      </c>
      <c r="C346" s="2">
        <v>0.21779999999999999</v>
      </c>
      <c r="D346" s="2">
        <v>0.12989999999999999</v>
      </c>
    </row>
    <row r="347" spans="2:4" x14ac:dyDescent="0.25">
      <c r="B347">
        <f t="shared" si="5"/>
        <v>347</v>
      </c>
      <c r="C347" s="2">
        <v>0.21779999999999999</v>
      </c>
      <c r="D347" s="2">
        <v>0.12989999999999999</v>
      </c>
    </row>
    <row r="348" spans="2:4" x14ac:dyDescent="0.25">
      <c r="B348">
        <f t="shared" si="5"/>
        <v>348</v>
      </c>
      <c r="C348" s="2">
        <v>0.21779999999999999</v>
      </c>
      <c r="D348" s="2">
        <v>0.12989999999999999</v>
      </c>
    </row>
    <row r="349" spans="2:4" x14ac:dyDescent="0.25">
      <c r="B349">
        <f t="shared" si="5"/>
        <v>349</v>
      </c>
      <c r="C349" s="2">
        <v>0.21779999999999999</v>
      </c>
      <c r="D349" s="2">
        <v>0.12989999999999999</v>
      </c>
    </row>
    <row r="350" spans="2:4" x14ac:dyDescent="0.25">
      <c r="B350">
        <f t="shared" si="5"/>
        <v>350</v>
      </c>
      <c r="C350" s="2">
        <v>0.21779999999999999</v>
      </c>
      <c r="D350" s="2">
        <v>0.12989999999999999</v>
      </c>
    </row>
    <row r="351" spans="2:4" x14ac:dyDescent="0.25">
      <c r="B351">
        <f t="shared" si="5"/>
        <v>351</v>
      </c>
      <c r="C351" s="2">
        <v>0.21779999999999999</v>
      </c>
      <c r="D351" s="2">
        <v>0.12989999999999999</v>
      </c>
    </row>
    <row r="352" spans="2:4" x14ac:dyDescent="0.25">
      <c r="B352">
        <f t="shared" si="5"/>
        <v>352</v>
      </c>
      <c r="C352" s="2">
        <v>0.21779999999999999</v>
      </c>
      <c r="D352" s="2">
        <v>0.12989999999999999</v>
      </c>
    </row>
    <row r="353" spans="2:4" x14ac:dyDescent="0.25">
      <c r="B353">
        <f t="shared" si="5"/>
        <v>353</v>
      </c>
      <c r="C353" s="2">
        <v>0.21779999999999999</v>
      </c>
      <c r="D353" s="2">
        <v>0.12989999999999999</v>
      </c>
    </row>
    <row r="354" spans="2:4" x14ac:dyDescent="0.25">
      <c r="B354">
        <f t="shared" si="5"/>
        <v>354</v>
      </c>
      <c r="C354" s="2">
        <v>0.21779999999999999</v>
      </c>
      <c r="D354" s="2">
        <v>0.12989999999999999</v>
      </c>
    </row>
    <row r="355" spans="2:4" x14ac:dyDescent="0.25">
      <c r="B355">
        <f t="shared" si="5"/>
        <v>355</v>
      </c>
      <c r="C355" s="2">
        <v>0.21779999999999999</v>
      </c>
      <c r="D355" s="2">
        <v>0.12989999999999999</v>
      </c>
    </row>
    <row r="356" spans="2:4" x14ac:dyDescent="0.25">
      <c r="B356">
        <f t="shared" si="5"/>
        <v>356</v>
      </c>
      <c r="C356" s="2">
        <v>0.21779999999999999</v>
      </c>
      <c r="D356" s="2">
        <v>0.12989999999999999</v>
      </c>
    </row>
    <row r="357" spans="2:4" x14ac:dyDescent="0.25">
      <c r="B357">
        <f t="shared" si="5"/>
        <v>357</v>
      </c>
      <c r="C357" s="2">
        <v>0.21779999999999999</v>
      </c>
      <c r="D357" s="2">
        <v>0.12989999999999999</v>
      </c>
    </row>
    <row r="358" spans="2:4" x14ac:dyDescent="0.25">
      <c r="B358">
        <f t="shared" si="5"/>
        <v>358</v>
      </c>
      <c r="C358" s="2">
        <v>0.21779999999999999</v>
      </c>
      <c r="D358" s="2">
        <v>0.12989999999999999</v>
      </c>
    </row>
    <row r="359" spans="2:4" x14ac:dyDescent="0.25">
      <c r="B359">
        <f t="shared" si="5"/>
        <v>359</v>
      </c>
      <c r="C359" s="2">
        <v>0.21779999999999999</v>
      </c>
      <c r="D359" s="2">
        <v>0.12989999999999999</v>
      </c>
    </row>
    <row r="360" spans="2:4" x14ac:dyDescent="0.25">
      <c r="B360">
        <f t="shared" si="5"/>
        <v>360</v>
      </c>
      <c r="C360" s="2">
        <v>0.21779999999999999</v>
      </c>
      <c r="D360" s="2">
        <v>0.12989999999999999</v>
      </c>
    </row>
    <row r="361" spans="2:4" x14ac:dyDescent="0.25">
      <c r="B361">
        <f t="shared" si="5"/>
        <v>361</v>
      </c>
      <c r="C361" s="2">
        <v>0.21779999999999999</v>
      </c>
      <c r="D361" s="2">
        <v>0.12989999999999999</v>
      </c>
    </row>
    <row r="362" spans="2:4" x14ac:dyDescent="0.25">
      <c r="B362">
        <f t="shared" si="5"/>
        <v>362</v>
      </c>
      <c r="C362" s="2">
        <v>0.21779999999999999</v>
      </c>
      <c r="D362" s="2">
        <v>0.12989999999999999</v>
      </c>
    </row>
    <row r="363" spans="2:4" x14ac:dyDescent="0.25">
      <c r="B363">
        <f t="shared" si="5"/>
        <v>363</v>
      </c>
      <c r="C363" s="2">
        <v>0.21779999999999999</v>
      </c>
      <c r="D363" s="2">
        <v>0.12989999999999999</v>
      </c>
    </row>
    <row r="364" spans="2:4" x14ac:dyDescent="0.25">
      <c r="B364">
        <f t="shared" si="5"/>
        <v>364</v>
      </c>
      <c r="C364" s="2">
        <v>0.21779999999999999</v>
      </c>
      <c r="D364" s="2">
        <v>0.12989999999999999</v>
      </c>
    </row>
    <row r="365" spans="2:4" x14ac:dyDescent="0.25">
      <c r="B365">
        <f t="shared" si="5"/>
        <v>365</v>
      </c>
      <c r="C365" s="2">
        <v>0.21779999999999999</v>
      </c>
      <c r="D365" s="2">
        <v>0.12989999999999999</v>
      </c>
    </row>
    <row r="366" spans="2:4" x14ac:dyDescent="0.25">
      <c r="B366">
        <f t="shared" si="5"/>
        <v>366</v>
      </c>
      <c r="C366" s="2">
        <v>0.21779999999999999</v>
      </c>
      <c r="D366" s="2">
        <v>0.12989999999999999</v>
      </c>
    </row>
    <row r="367" spans="2:4" x14ac:dyDescent="0.25">
      <c r="B367">
        <f t="shared" si="5"/>
        <v>367</v>
      </c>
      <c r="C367" s="2">
        <v>0.21779999999999999</v>
      </c>
      <c r="D367" s="2">
        <v>0.12989999999999999</v>
      </c>
    </row>
    <row r="368" spans="2:4" x14ac:dyDescent="0.25">
      <c r="B368">
        <f t="shared" si="5"/>
        <v>368</v>
      </c>
      <c r="C368" s="2">
        <v>0.21779999999999999</v>
      </c>
      <c r="D368" s="2">
        <v>0.12989999999999999</v>
      </c>
    </row>
    <row r="369" spans="2:4" x14ac:dyDescent="0.25">
      <c r="B369">
        <f t="shared" si="5"/>
        <v>369</v>
      </c>
      <c r="C369" s="2">
        <v>0.21779999999999999</v>
      </c>
      <c r="D369" s="2">
        <v>0.12989999999999999</v>
      </c>
    </row>
    <row r="370" spans="2:4" x14ac:dyDescent="0.25">
      <c r="B370">
        <f t="shared" si="5"/>
        <v>370</v>
      </c>
      <c r="C370" s="2">
        <v>0.21779999999999999</v>
      </c>
      <c r="D370" s="2">
        <v>0.12989999999999999</v>
      </c>
    </row>
    <row r="371" spans="2:4" x14ac:dyDescent="0.25">
      <c r="B371">
        <f t="shared" si="5"/>
        <v>371</v>
      </c>
      <c r="C371" s="2">
        <v>0.21779999999999999</v>
      </c>
      <c r="D371" s="2">
        <v>0.12989999999999999</v>
      </c>
    </row>
    <row r="372" spans="2:4" x14ac:dyDescent="0.25">
      <c r="B372">
        <f t="shared" si="5"/>
        <v>372</v>
      </c>
      <c r="C372" s="2">
        <v>0.21779999999999999</v>
      </c>
      <c r="D372" s="2">
        <v>0.12989999999999999</v>
      </c>
    </row>
    <row r="373" spans="2:4" x14ac:dyDescent="0.25">
      <c r="B373">
        <f t="shared" si="5"/>
        <v>373</v>
      </c>
      <c r="C373" s="2">
        <v>0.21779999999999999</v>
      </c>
      <c r="D373" s="2">
        <v>0.12989999999999999</v>
      </c>
    </row>
    <row r="374" spans="2:4" x14ac:dyDescent="0.25">
      <c r="B374">
        <f t="shared" si="5"/>
        <v>374</v>
      </c>
      <c r="C374" s="2">
        <v>0.21779999999999999</v>
      </c>
      <c r="D374" s="2">
        <v>0.12989999999999999</v>
      </c>
    </row>
    <row r="375" spans="2:4" x14ac:dyDescent="0.25">
      <c r="B375">
        <f t="shared" si="5"/>
        <v>375</v>
      </c>
      <c r="C375" s="2">
        <v>0.21779999999999999</v>
      </c>
      <c r="D375" s="2">
        <v>0.12989999999999999</v>
      </c>
    </row>
    <row r="376" spans="2:4" x14ac:dyDescent="0.25">
      <c r="B376">
        <f t="shared" si="5"/>
        <v>376</v>
      </c>
      <c r="C376" s="2">
        <v>0.21779999999999999</v>
      </c>
      <c r="D376" s="2">
        <v>0.12989999999999999</v>
      </c>
    </row>
    <row r="377" spans="2:4" x14ac:dyDescent="0.25">
      <c r="B377">
        <f t="shared" si="5"/>
        <v>377</v>
      </c>
      <c r="C377" s="2">
        <v>0.21779999999999999</v>
      </c>
      <c r="D377" s="2">
        <v>0.12989999999999999</v>
      </c>
    </row>
    <row r="378" spans="2:4" x14ac:dyDescent="0.25">
      <c r="B378">
        <f t="shared" si="5"/>
        <v>378</v>
      </c>
      <c r="C378" s="2">
        <v>0.21779999999999999</v>
      </c>
      <c r="D378" s="2">
        <v>0.12989999999999999</v>
      </c>
    </row>
    <row r="379" spans="2:4" x14ac:dyDescent="0.25">
      <c r="B379">
        <f t="shared" si="5"/>
        <v>379</v>
      </c>
      <c r="C379" s="2">
        <v>0.21779999999999999</v>
      </c>
      <c r="D379" s="2">
        <v>0.12989999999999999</v>
      </c>
    </row>
    <row r="380" spans="2:4" x14ac:dyDescent="0.25">
      <c r="B380">
        <f t="shared" si="5"/>
        <v>380</v>
      </c>
      <c r="C380" s="2">
        <v>0.21779999999999999</v>
      </c>
      <c r="D380" s="2">
        <v>0.12989999999999999</v>
      </c>
    </row>
    <row r="381" spans="2:4" x14ac:dyDescent="0.25">
      <c r="B381">
        <f t="shared" si="5"/>
        <v>381</v>
      </c>
      <c r="C381" s="2">
        <v>0.21779999999999999</v>
      </c>
      <c r="D381" s="2">
        <v>0.12989999999999999</v>
      </c>
    </row>
    <row r="382" spans="2:4" x14ac:dyDescent="0.25">
      <c r="B382">
        <f t="shared" si="5"/>
        <v>382</v>
      </c>
      <c r="C382" s="2">
        <v>0.21779999999999999</v>
      </c>
      <c r="D382" s="2">
        <v>0.12989999999999999</v>
      </c>
    </row>
    <row r="383" spans="2:4" x14ac:dyDescent="0.25">
      <c r="B383">
        <f t="shared" si="5"/>
        <v>383</v>
      </c>
      <c r="C383" s="2">
        <v>0.21779999999999999</v>
      </c>
      <c r="D383" s="2">
        <v>0.12989999999999999</v>
      </c>
    </row>
    <row r="384" spans="2:4" x14ac:dyDescent="0.25">
      <c r="B384">
        <f t="shared" si="5"/>
        <v>384</v>
      </c>
      <c r="C384" s="2">
        <v>0.21779999999999999</v>
      </c>
      <c r="D384" s="2">
        <v>0.12989999999999999</v>
      </c>
    </row>
    <row r="385" spans="1:4" x14ac:dyDescent="0.25">
      <c r="B385">
        <f t="shared" si="5"/>
        <v>385</v>
      </c>
      <c r="C385" s="2">
        <v>0.21779999999999999</v>
      </c>
      <c r="D385" s="2">
        <v>0.12989999999999999</v>
      </c>
    </row>
    <row r="386" spans="1:4" x14ac:dyDescent="0.25">
      <c r="B386">
        <f t="shared" si="5"/>
        <v>386</v>
      </c>
      <c r="C386" s="2">
        <v>0.21779999999999999</v>
      </c>
      <c r="D386" s="2">
        <v>0.12989999999999999</v>
      </c>
    </row>
    <row r="387" spans="1:4" x14ac:dyDescent="0.25">
      <c r="B387">
        <f t="shared" ref="B387:B450" si="6">B386+1</f>
        <v>387</v>
      </c>
      <c r="C387" s="2">
        <v>0.21779999999999999</v>
      </c>
      <c r="D387" s="2">
        <v>0.12989999999999999</v>
      </c>
    </row>
    <row r="388" spans="1:4" x14ac:dyDescent="0.25">
      <c r="B388">
        <f t="shared" si="6"/>
        <v>388</v>
      </c>
      <c r="C388" s="2">
        <v>0.21779999999999999</v>
      </c>
      <c r="D388" s="2">
        <v>0.12989999999999999</v>
      </c>
    </row>
    <row r="389" spans="1:4" x14ac:dyDescent="0.25">
      <c r="B389">
        <f t="shared" si="6"/>
        <v>389</v>
      </c>
      <c r="C389" s="2">
        <v>0.21779999999999999</v>
      </c>
      <c r="D389" s="2">
        <v>0.12989999999999999</v>
      </c>
    </row>
    <row r="390" spans="1:4" x14ac:dyDescent="0.25">
      <c r="B390">
        <f t="shared" si="6"/>
        <v>390</v>
      </c>
      <c r="C390" s="2">
        <v>0.21779999999999999</v>
      </c>
      <c r="D390" s="2">
        <v>0.12989999999999999</v>
      </c>
    </row>
    <row r="391" spans="1:4" x14ac:dyDescent="0.25">
      <c r="B391">
        <f t="shared" si="6"/>
        <v>391</v>
      </c>
      <c r="C391" s="2">
        <v>0.21779999999999999</v>
      </c>
      <c r="D391" s="2">
        <v>0.12989999999999999</v>
      </c>
    </row>
    <row r="392" spans="1:4" x14ac:dyDescent="0.25">
      <c r="B392">
        <f t="shared" si="6"/>
        <v>392</v>
      </c>
      <c r="C392" s="2">
        <v>0.21779999999999999</v>
      </c>
      <c r="D392" s="2">
        <v>0.12989999999999999</v>
      </c>
    </row>
    <row r="393" spans="1:4" x14ac:dyDescent="0.25">
      <c r="B393">
        <f t="shared" si="6"/>
        <v>393</v>
      </c>
      <c r="C393" s="2">
        <v>0.21779999999999999</v>
      </c>
      <c r="D393" s="2">
        <v>0.12989999999999999</v>
      </c>
    </row>
    <row r="394" spans="1:4" x14ac:dyDescent="0.25">
      <c r="B394">
        <f t="shared" si="6"/>
        <v>394</v>
      </c>
      <c r="C394" s="2">
        <v>0.21779999999999999</v>
      </c>
      <c r="D394" s="2">
        <v>0.12989999999999999</v>
      </c>
    </row>
    <row r="395" spans="1:4" x14ac:dyDescent="0.25">
      <c r="B395">
        <f t="shared" si="6"/>
        <v>395</v>
      </c>
      <c r="C395" s="2">
        <v>0.21779999999999999</v>
      </c>
      <c r="D395" s="2">
        <v>0.12989999999999999</v>
      </c>
    </row>
    <row r="396" spans="1:4" x14ac:dyDescent="0.25">
      <c r="B396">
        <f t="shared" si="6"/>
        <v>396</v>
      </c>
      <c r="C396" s="2">
        <v>0.21779999999999999</v>
      </c>
      <c r="D396" s="2">
        <v>0.12989999999999999</v>
      </c>
    </row>
    <row r="397" spans="1:4" x14ac:dyDescent="0.25">
      <c r="B397">
        <f t="shared" si="6"/>
        <v>397</v>
      </c>
      <c r="C397" s="2">
        <v>0.21779999999999999</v>
      </c>
      <c r="D397" s="2">
        <v>0.12989999999999999</v>
      </c>
    </row>
    <row r="398" spans="1:4" x14ac:dyDescent="0.25">
      <c r="B398">
        <f t="shared" si="6"/>
        <v>398</v>
      </c>
      <c r="C398" s="2">
        <v>0.21779999999999999</v>
      </c>
      <c r="D398" s="2">
        <v>0.12989999999999999</v>
      </c>
    </row>
    <row r="399" spans="1:4" x14ac:dyDescent="0.25">
      <c r="B399">
        <f t="shared" si="6"/>
        <v>399</v>
      </c>
      <c r="C399" s="2">
        <v>0.21779999999999999</v>
      </c>
      <c r="D399" s="2">
        <v>0.12989999999999999</v>
      </c>
    </row>
    <row r="400" spans="1:4" x14ac:dyDescent="0.25">
      <c r="A400">
        <v>400</v>
      </c>
      <c r="B400">
        <f t="shared" si="6"/>
        <v>400</v>
      </c>
      <c r="C400" s="2">
        <v>0.21779999999999999</v>
      </c>
      <c r="D400" s="2">
        <v>0.12989999999999999</v>
      </c>
    </row>
    <row r="401" spans="2:4" x14ac:dyDescent="0.25">
      <c r="B401">
        <f t="shared" si="6"/>
        <v>401</v>
      </c>
      <c r="C401" s="2">
        <v>0.21779999999999999</v>
      </c>
      <c r="D401" s="2">
        <v>0.12989999999999999</v>
      </c>
    </row>
    <row r="402" spans="2:4" x14ac:dyDescent="0.25">
      <c r="B402">
        <f t="shared" si="6"/>
        <v>402</v>
      </c>
      <c r="C402" s="2">
        <v>0.21779999999999999</v>
      </c>
      <c r="D402" s="2">
        <v>0.12989999999999999</v>
      </c>
    </row>
    <row r="403" spans="2:4" x14ac:dyDescent="0.25">
      <c r="B403">
        <f t="shared" si="6"/>
        <v>403</v>
      </c>
      <c r="C403" s="2">
        <v>0.21779999999999999</v>
      </c>
      <c r="D403" s="2">
        <v>0.12989999999999999</v>
      </c>
    </row>
    <row r="404" spans="2:4" x14ac:dyDescent="0.25">
      <c r="B404">
        <f t="shared" si="6"/>
        <v>404</v>
      </c>
      <c r="C404" s="2">
        <v>0.21779999999999999</v>
      </c>
      <c r="D404" s="2">
        <v>0.12989999999999999</v>
      </c>
    </row>
    <row r="405" spans="2:4" x14ac:dyDescent="0.25">
      <c r="B405">
        <f t="shared" si="6"/>
        <v>405</v>
      </c>
      <c r="C405" s="2">
        <v>0.21779999999999999</v>
      </c>
      <c r="D405" s="2">
        <v>0.12989999999999999</v>
      </c>
    </row>
    <row r="406" spans="2:4" x14ac:dyDescent="0.25">
      <c r="B406">
        <f t="shared" si="6"/>
        <v>406</v>
      </c>
      <c r="C406" s="2">
        <v>0.21779999999999999</v>
      </c>
      <c r="D406" s="2">
        <v>0.12989999999999999</v>
      </c>
    </row>
    <row r="407" spans="2:4" x14ac:dyDescent="0.25">
      <c r="B407">
        <f t="shared" si="6"/>
        <v>407</v>
      </c>
      <c r="C407" s="2">
        <v>0.21779999999999999</v>
      </c>
      <c r="D407" s="2">
        <v>0.12989999999999999</v>
      </c>
    </row>
    <row r="408" spans="2:4" x14ac:dyDescent="0.25">
      <c r="B408">
        <f t="shared" si="6"/>
        <v>408</v>
      </c>
      <c r="C408" s="2">
        <v>0.21779999999999999</v>
      </c>
      <c r="D408" s="2">
        <v>0.12989999999999999</v>
      </c>
    </row>
    <row r="409" spans="2:4" x14ac:dyDescent="0.25">
      <c r="B409">
        <f t="shared" si="6"/>
        <v>409</v>
      </c>
      <c r="C409" s="2">
        <v>0.21779999999999999</v>
      </c>
      <c r="D409" s="2">
        <v>0.12989999999999999</v>
      </c>
    </row>
    <row r="410" spans="2:4" x14ac:dyDescent="0.25">
      <c r="B410">
        <f t="shared" si="6"/>
        <v>410</v>
      </c>
      <c r="C410" s="2">
        <v>0.21779999999999999</v>
      </c>
      <c r="D410" s="2">
        <v>0.12989999999999999</v>
      </c>
    </row>
    <row r="411" spans="2:4" x14ac:dyDescent="0.25">
      <c r="B411">
        <f t="shared" si="6"/>
        <v>411</v>
      </c>
      <c r="C411" s="2">
        <v>0.21779999999999999</v>
      </c>
      <c r="D411" s="2">
        <v>0.12989999999999999</v>
      </c>
    </row>
    <row r="412" spans="2:4" x14ac:dyDescent="0.25">
      <c r="B412">
        <f t="shared" si="6"/>
        <v>412</v>
      </c>
      <c r="C412" s="2">
        <v>0.21779999999999999</v>
      </c>
      <c r="D412" s="2">
        <v>0.12989999999999999</v>
      </c>
    </row>
    <row r="413" spans="2:4" x14ac:dyDescent="0.25">
      <c r="B413">
        <f t="shared" si="6"/>
        <v>413</v>
      </c>
      <c r="C413" s="2">
        <v>0.21779999999999999</v>
      </c>
      <c r="D413" s="2">
        <v>0.12989999999999999</v>
      </c>
    </row>
    <row r="414" spans="2:4" x14ac:dyDescent="0.25">
      <c r="B414">
        <f t="shared" si="6"/>
        <v>414</v>
      </c>
      <c r="C414" s="2">
        <v>0.21779999999999999</v>
      </c>
      <c r="D414" s="2">
        <v>0.12989999999999999</v>
      </c>
    </row>
    <row r="415" spans="2:4" x14ac:dyDescent="0.25">
      <c r="B415">
        <f t="shared" si="6"/>
        <v>415</v>
      </c>
      <c r="C415" s="2">
        <v>0.21779999999999999</v>
      </c>
      <c r="D415" s="2">
        <v>0.12989999999999999</v>
      </c>
    </row>
    <row r="416" spans="2:4" x14ac:dyDescent="0.25">
      <c r="B416">
        <f t="shared" si="6"/>
        <v>416</v>
      </c>
      <c r="C416" s="2">
        <v>0.21779999999999999</v>
      </c>
      <c r="D416" s="2">
        <v>0.12989999999999999</v>
      </c>
    </row>
    <row r="417" spans="2:4" x14ac:dyDescent="0.25">
      <c r="B417">
        <f t="shared" si="6"/>
        <v>417</v>
      </c>
      <c r="C417" s="2">
        <v>0.21779999999999999</v>
      </c>
      <c r="D417" s="2">
        <v>0.12989999999999999</v>
      </c>
    </row>
    <row r="418" spans="2:4" x14ac:dyDescent="0.25">
      <c r="B418">
        <f t="shared" si="6"/>
        <v>418</v>
      </c>
      <c r="C418" s="2">
        <v>0.21779999999999999</v>
      </c>
      <c r="D418" s="2">
        <v>0.12989999999999999</v>
      </c>
    </row>
    <row r="419" spans="2:4" x14ac:dyDescent="0.25">
      <c r="B419">
        <f t="shared" si="6"/>
        <v>419</v>
      </c>
      <c r="C419" s="2">
        <v>0.21779999999999999</v>
      </c>
      <c r="D419" s="2">
        <v>0.12989999999999999</v>
      </c>
    </row>
    <row r="420" spans="2:4" x14ac:dyDescent="0.25">
      <c r="B420">
        <f t="shared" si="6"/>
        <v>420</v>
      </c>
      <c r="C420" s="2">
        <v>0.21779999999999999</v>
      </c>
      <c r="D420" s="2">
        <v>0.12989999999999999</v>
      </c>
    </row>
    <row r="421" spans="2:4" x14ac:dyDescent="0.25">
      <c r="B421">
        <f t="shared" si="6"/>
        <v>421</v>
      </c>
      <c r="C421" s="2">
        <v>0.21779999999999999</v>
      </c>
      <c r="D421" s="2">
        <v>0.12989999999999999</v>
      </c>
    </row>
    <row r="422" spans="2:4" x14ac:dyDescent="0.25">
      <c r="B422">
        <f t="shared" si="6"/>
        <v>422</v>
      </c>
      <c r="C422" s="2">
        <v>0.21779999999999999</v>
      </c>
      <c r="D422" s="2">
        <v>0.12989999999999999</v>
      </c>
    </row>
    <row r="423" spans="2:4" x14ac:dyDescent="0.25">
      <c r="B423">
        <f t="shared" si="6"/>
        <v>423</v>
      </c>
      <c r="C423" s="2">
        <v>0.21779999999999999</v>
      </c>
      <c r="D423" s="2">
        <v>0.12989999999999999</v>
      </c>
    </row>
    <row r="424" spans="2:4" x14ac:dyDescent="0.25">
      <c r="B424">
        <f t="shared" si="6"/>
        <v>424</v>
      </c>
      <c r="C424" s="2">
        <v>0.21779999999999999</v>
      </c>
      <c r="D424" s="2">
        <v>0.12989999999999999</v>
      </c>
    </row>
    <row r="425" spans="2:4" x14ac:dyDescent="0.25">
      <c r="B425">
        <f t="shared" si="6"/>
        <v>425</v>
      </c>
      <c r="C425" s="2">
        <v>0.21779999999999999</v>
      </c>
      <c r="D425" s="2">
        <v>0.12989999999999999</v>
      </c>
    </row>
    <row r="426" spans="2:4" x14ac:dyDescent="0.25">
      <c r="B426">
        <f t="shared" si="6"/>
        <v>426</v>
      </c>
      <c r="C426" s="2">
        <v>0.21779999999999999</v>
      </c>
      <c r="D426" s="2">
        <v>0.12989999999999999</v>
      </c>
    </row>
    <row r="427" spans="2:4" x14ac:dyDescent="0.25">
      <c r="B427">
        <f t="shared" si="6"/>
        <v>427</v>
      </c>
      <c r="C427" s="2">
        <v>0.21779999999999999</v>
      </c>
      <c r="D427" s="2">
        <v>0.12989999999999999</v>
      </c>
    </row>
    <row r="428" spans="2:4" x14ac:dyDescent="0.25">
      <c r="B428">
        <f t="shared" si="6"/>
        <v>428</v>
      </c>
      <c r="C428" s="2">
        <v>0.21779999999999999</v>
      </c>
      <c r="D428" s="2">
        <v>0.12989999999999999</v>
      </c>
    </row>
    <row r="429" spans="2:4" x14ac:dyDescent="0.25">
      <c r="B429">
        <f t="shared" si="6"/>
        <v>429</v>
      </c>
      <c r="C429" s="2">
        <v>0.21779999999999999</v>
      </c>
      <c r="D429" s="2">
        <v>0.12989999999999999</v>
      </c>
    </row>
    <row r="430" spans="2:4" x14ac:dyDescent="0.25">
      <c r="B430">
        <f t="shared" si="6"/>
        <v>430</v>
      </c>
      <c r="C430" s="2">
        <v>0.21779999999999999</v>
      </c>
      <c r="D430" s="2">
        <v>0.21779999999999999</v>
      </c>
    </row>
    <row r="431" spans="2:4" x14ac:dyDescent="0.25">
      <c r="B431">
        <f t="shared" si="6"/>
        <v>431</v>
      </c>
      <c r="C431" s="2">
        <v>0.21779999999999999</v>
      </c>
      <c r="D431" s="2">
        <v>0.21779999999999999</v>
      </c>
    </row>
    <row r="432" spans="2:4" x14ac:dyDescent="0.25">
      <c r="B432">
        <f t="shared" si="6"/>
        <v>432</v>
      </c>
      <c r="C432" s="2">
        <v>0.21779999999999999</v>
      </c>
      <c r="D432" s="2">
        <v>0.21779999999999999</v>
      </c>
    </row>
    <row r="433" spans="2:4" x14ac:dyDescent="0.25">
      <c r="B433">
        <f t="shared" si="6"/>
        <v>433</v>
      </c>
      <c r="C433" s="2">
        <v>0.21779999999999999</v>
      </c>
      <c r="D433" s="2">
        <v>0.21779999999999999</v>
      </c>
    </row>
    <row r="434" spans="2:4" x14ac:dyDescent="0.25">
      <c r="B434">
        <f t="shared" si="6"/>
        <v>434</v>
      </c>
      <c r="C434" s="2">
        <v>0.21779999999999999</v>
      </c>
      <c r="D434" s="2">
        <v>0.21779999999999999</v>
      </c>
    </row>
    <row r="435" spans="2:4" x14ac:dyDescent="0.25">
      <c r="B435">
        <f t="shared" si="6"/>
        <v>435</v>
      </c>
      <c r="C435" s="2">
        <v>0.21779999999999999</v>
      </c>
      <c r="D435" s="2">
        <v>0.21779999999999999</v>
      </c>
    </row>
    <row r="436" spans="2:4" x14ac:dyDescent="0.25">
      <c r="B436">
        <f t="shared" si="6"/>
        <v>436</v>
      </c>
      <c r="C436" s="2">
        <v>0.21779999999999999</v>
      </c>
      <c r="D436" s="2">
        <v>0.21779999999999999</v>
      </c>
    </row>
    <row r="437" spans="2:4" x14ac:dyDescent="0.25">
      <c r="B437">
        <f t="shared" si="6"/>
        <v>437</v>
      </c>
      <c r="C437" s="2">
        <v>0.21779999999999999</v>
      </c>
      <c r="D437" s="2">
        <v>0.21779999999999999</v>
      </c>
    </row>
    <row r="438" spans="2:4" x14ac:dyDescent="0.25">
      <c r="B438">
        <f t="shared" si="6"/>
        <v>438</v>
      </c>
      <c r="C438" s="2">
        <v>0.21779999999999999</v>
      </c>
      <c r="D438" s="2">
        <v>0.21779999999999999</v>
      </c>
    </row>
    <row r="439" spans="2:4" x14ac:dyDescent="0.25">
      <c r="B439">
        <f t="shared" si="6"/>
        <v>439</v>
      </c>
      <c r="C439" s="2">
        <v>0.21779999999999999</v>
      </c>
      <c r="D439" s="2">
        <v>0.21779999999999999</v>
      </c>
    </row>
    <row r="440" spans="2:4" x14ac:dyDescent="0.25">
      <c r="B440">
        <f t="shared" si="6"/>
        <v>440</v>
      </c>
      <c r="C440" s="2">
        <v>0.21779999999999999</v>
      </c>
      <c r="D440" s="2">
        <v>0.21779999999999999</v>
      </c>
    </row>
    <row r="441" spans="2:4" x14ac:dyDescent="0.25">
      <c r="B441">
        <f t="shared" si="6"/>
        <v>441</v>
      </c>
      <c r="C441" s="2">
        <v>0.21779999999999999</v>
      </c>
      <c r="D441" s="2">
        <v>0.21779999999999999</v>
      </c>
    </row>
    <row r="442" spans="2:4" x14ac:dyDescent="0.25">
      <c r="B442">
        <f t="shared" si="6"/>
        <v>442</v>
      </c>
      <c r="C442" s="2">
        <v>0.21779999999999999</v>
      </c>
      <c r="D442" s="2">
        <v>0.21779999999999999</v>
      </c>
    </row>
    <row r="443" spans="2:4" x14ac:dyDescent="0.25">
      <c r="B443">
        <f t="shared" si="6"/>
        <v>443</v>
      </c>
      <c r="C443" s="2">
        <v>0.21779999999999999</v>
      </c>
      <c r="D443" s="2">
        <v>0.21779999999999999</v>
      </c>
    </row>
    <row r="444" spans="2:4" x14ac:dyDescent="0.25">
      <c r="B444">
        <f t="shared" si="6"/>
        <v>444</v>
      </c>
      <c r="C444" s="2">
        <v>0.21779999999999999</v>
      </c>
      <c r="D444" s="2">
        <v>0.21779999999999999</v>
      </c>
    </row>
    <row r="445" spans="2:4" x14ac:dyDescent="0.25">
      <c r="B445">
        <f t="shared" si="6"/>
        <v>445</v>
      </c>
      <c r="C445" s="2">
        <v>0.21779999999999999</v>
      </c>
      <c r="D445" s="2">
        <v>0.21779999999999999</v>
      </c>
    </row>
    <row r="446" spans="2:4" x14ac:dyDescent="0.25">
      <c r="B446">
        <f t="shared" si="6"/>
        <v>446</v>
      </c>
      <c r="C446" s="2">
        <v>0.21779999999999999</v>
      </c>
      <c r="D446" s="2">
        <v>0.21779999999999999</v>
      </c>
    </row>
    <row r="447" spans="2:4" x14ac:dyDescent="0.25">
      <c r="B447">
        <f t="shared" si="6"/>
        <v>447</v>
      </c>
      <c r="C447" s="2">
        <v>0.21779999999999999</v>
      </c>
      <c r="D447" s="2">
        <v>0.21779999999999999</v>
      </c>
    </row>
    <row r="448" spans="2:4" x14ac:dyDescent="0.25">
      <c r="B448">
        <f t="shared" si="6"/>
        <v>448</v>
      </c>
      <c r="C448" s="2">
        <v>0.21779999999999999</v>
      </c>
      <c r="D448" s="2">
        <v>0.21779999999999999</v>
      </c>
    </row>
    <row r="449" spans="2:4" x14ac:dyDescent="0.25">
      <c r="B449">
        <f t="shared" si="6"/>
        <v>449</v>
      </c>
      <c r="C449" s="2">
        <v>0.21779999999999999</v>
      </c>
      <c r="D449" s="2">
        <v>0.21779999999999999</v>
      </c>
    </row>
    <row r="450" spans="2:4" x14ac:dyDescent="0.25">
      <c r="B450">
        <f t="shared" si="6"/>
        <v>450</v>
      </c>
      <c r="C450" s="2">
        <v>0.21779999999999999</v>
      </c>
      <c r="D450" s="2">
        <v>0.21779999999999999</v>
      </c>
    </row>
    <row r="451" spans="2:4" x14ac:dyDescent="0.25">
      <c r="B451">
        <f t="shared" ref="B451:B514" si="7">B450+1</f>
        <v>451</v>
      </c>
      <c r="C451" s="2">
        <v>0.29870000000000002</v>
      </c>
      <c r="D451" s="2">
        <v>0.21779999999999999</v>
      </c>
    </row>
    <row r="452" spans="2:4" x14ac:dyDescent="0.25">
      <c r="B452">
        <f t="shared" si="7"/>
        <v>452</v>
      </c>
      <c r="C452" s="2">
        <v>0.29870000000000002</v>
      </c>
      <c r="D452" s="2">
        <v>0.21779999999999999</v>
      </c>
    </row>
    <row r="453" spans="2:4" x14ac:dyDescent="0.25">
      <c r="B453">
        <f t="shared" si="7"/>
        <v>453</v>
      </c>
      <c r="C453" s="2">
        <v>0.29870000000000002</v>
      </c>
      <c r="D453" s="2">
        <v>0.21779999999999999</v>
      </c>
    </row>
    <row r="454" spans="2:4" x14ac:dyDescent="0.25">
      <c r="B454">
        <f t="shared" si="7"/>
        <v>454</v>
      </c>
      <c r="C454" s="2">
        <v>0.29870000000000002</v>
      </c>
      <c r="D454" s="2">
        <v>0.21779999999999999</v>
      </c>
    </row>
    <row r="455" spans="2:4" x14ac:dyDescent="0.25">
      <c r="B455">
        <f t="shared" si="7"/>
        <v>455</v>
      </c>
      <c r="C455" s="2">
        <v>0.29870000000000002</v>
      </c>
      <c r="D455" s="2">
        <v>0.21779999999999999</v>
      </c>
    </row>
    <row r="456" spans="2:4" x14ac:dyDescent="0.25">
      <c r="B456">
        <f t="shared" si="7"/>
        <v>456</v>
      </c>
      <c r="C456" s="2">
        <v>0.29870000000000002</v>
      </c>
      <c r="D456" s="2">
        <v>0.21779999999999999</v>
      </c>
    </row>
    <row r="457" spans="2:4" x14ac:dyDescent="0.25">
      <c r="B457">
        <f t="shared" si="7"/>
        <v>457</v>
      </c>
      <c r="C457" s="2">
        <v>0.29870000000000002</v>
      </c>
      <c r="D457" s="2">
        <v>0.21779999999999999</v>
      </c>
    </row>
    <row r="458" spans="2:4" x14ac:dyDescent="0.25">
      <c r="B458">
        <f t="shared" si="7"/>
        <v>458</v>
      </c>
      <c r="C458" s="2">
        <v>0.29870000000000002</v>
      </c>
      <c r="D458" s="2">
        <v>0.21779999999999999</v>
      </c>
    </row>
    <row r="459" spans="2:4" x14ac:dyDescent="0.25">
      <c r="B459">
        <f t="shared" si="7"/>
        <v>459</v>
      </c>
      <c r="C459" s="2">
        <v>0.29870000000000002</v>
      </c>
      <c r="D459" s="2">
        <v>0.21779999999999999</v>
      </c>
    </row>
    <row r="460" spans="2:4" x14ac:dyDescent="0.25">
      <c r="B460">
        <f t="shared" si="7"/>
        <v>460</v>
      </c>
      <c r="C460" s="2">
        <v>0.29870000000000002</v>
      </c>
      <c r="D460" s="2">
        <v>0.21779999999999999</v>
      </c>
    </row>
    <row r="461" spans="2:4" x14ac:dyDescent="0.25">
      <c r="B461">
        <f t="shared" si="7"/>
        <v>461</v>
      </c>
      <c r="C461" s="2">
        <v>0.29870000000000002</v>
      </c>
      <c r="D461" s="2">
        <v>0.21779999999999999</v>
      </c>
    </row>
    <row r="462" spans="2:4" x14ac:dyDescent="0.25">
      <c r="B462">
        <f t="shared" si="7"/>
        <v>462</v>
      </c>
      <c r="C462" s="2">
        <v>0.29870000000000002</v>
      </c>
      <c r="D462" s="2">
        <v>0.21779999999999999</v>
      </c>
    </row>
    <row r="463" spans="2:4" x14ac:dyDescent="0.25">
      <c r="B463">
        <f t="shared" si="7"/>
        <v>463</v>
      </c>
      <c r="C463" s="2">
        <v>0.29870000000000002</v>
      </c>
      <c r="D463" s="2">
        <v>0.21779999999999999</v>
      </c>
    </row>
    <row r="464" spans="2:4" x14ac:dyDescent="0.25">
      <c r="B464">
        <f t="shared" si="7"/>
        <v>464</v>
      </c>
      <c r="C464" s="2">
        <v>0.29870000000000002</v>
      </c>
      <c r="D464" s="2">
        <v>0.21779999999999999</v>
      </c>
    </row>
    <row r="465" spans="2:4" x14ac:dyDescent="0.25">
      <c r="B465">
        <f t="shared" si="7"/>
        <v>465</v>
      </c>
      <c r="C465" s="2">
        <v>0.29870000000000002</v>
      </c>
      <c r="D465" s="2">
        <v>0.21779999999999999</v>
      </c>
    </row>
    <row r="466" spans="2:4" x14ac:dyDescent="0.25">
      <c r="B466">
        <f t="shared" si="7"/>
        <v>466</v>
      </c>
      <c r="C466" s="2">
        <v>0.29870000000000002</v>
      </c>
      <c r="D466" s="2">
        <v>0.21779999999999999</v>
      </c>
    </row>
    <row r="467" spans="2:4" x14ac:dyDescent="0.25">
      <c r="B467">
        <f t="shared" si="7"/>
        <v>467</v>
      </c>
      <c r="C467" s="2">
        <v>0.29870000000000002</v>
      </c>
      <c r="D467" s="2">
        <v>0.21779999999999999</v>
      </c>
    </row>
    <row r="468" spans="2:4" x14ac:dyDescent="0.25">
      <c r="B468">
        <f t="shared" si="7"/>
        <v>468</v>
      </c>
      <c r="C468" s="2">
        <v>0.29870000000000002</v>
      </c>
      <c r="D468" s="2">
        <v>0.21779999999999999</v>
      </c>
    </row>
    <row r="469" spans="2:4" x14ac:dyDescent="0.25">
      <c r="B469">
        <f t="shared" si="7"/>
        <v>469</v>
      </c>
      <c r="C469" s="2">
        <v>0.29870000000000002</v>
      </c>
      <c r="D469" s="2">
        <v>0.21779999999999999</v>
      </c>
    </row>
    <row r="470" spans="2:4" x14ac:dyDescent="0.25">
      <c r="B470">
        <f t="shared" si="7"/>
        <v>470</v>
      </c>
      <c r="C470" s="2">
        <v>0.29870000000000002</v>
      </c>
      <c r="D470" s="2">
        <v>0.21779999999999999</v>
      </c>
    </row>
    <row r="471" spans="2:4" x14ac:dyDescent="0.25">
      <c r="B471">
        <f t="shared" si="7"/>
        <v>471</v>
      </c>
      <c r="C471" s="2">
        <v>0.29870000000000002</v>
      </c>
      <c r="D471" s="2">
        <v>0.21779999999999999</v>
      </c>
    </row>
    <row r="472" spans="2:4" x14ac:dyDescent="0.25">
      <c r="B472">
        <f t="shared" si="7"/>
        <v>472</v>
      </c>
      <c r="C472" s="2">
        <v>0.29870000000000002</v>
      </c>
      <c r="D472" s="2">
        <v>0.21779999999999999</v>
      </c>
    </row>
    <row r="473" spans="2:4" x14ac:dyDescent="0.25">
      <c r="B473">
        <f t="shared" si="7"/>
        <v>473</v>
      </c>
      <c r="C473" s="2">
        <v>0.29870000000000002</v>
      </c>
      <c r="D473" s="2">
        <v>0.21779999999999999</v>
      </c>
    </row>
    <row r="474" spans="2:4" x14ac:dyDescent="0.25">
      <c r="B474">
        <f t="shared" si="7"/>
        <v>474</v>
      </c>
      <c r="C474" s="2">
        <v>0.29870000000000002</v>
      </c>
      <c r="D474" s="2">
        <v>0.21779999999999999</v>
      </c>
    </row>
    <row r="475" spans="2:4" x14ac:dyDescent="0.25">
      <c r="B475">
        <f t="shared" si="7"/>
        <v>475</v>
      </c>
      <c r="C475" s="2">
        <v>0.29870000000000002</v>
      </c>
      <c r="D475" s="2">
        <v>0.21779999999999999</v>
      </c>
    </row>
    <row r="476" spans="2:4" x14ac:dyDescent="0.25">
      <c r="B476">
        <f t="shared" si="7"/>
        <v>476</v>
      </c>
      <c r="C476" s="2">
        <v>0.29870000000000002</v>
      </c>
      <c r="D476" s="2">
        <v>0.21779999999999999</v>
      </c>
    </row>
    <row r="477" spans="2:4" x14ac:dyDescent="0.25">
      <c r="B477">
        <f t="shared" si="7"/>
        <v>477</v>
      </c>
      <c r="C477" s="2">
        <v>0.29870000000000002</v>
      </c>
      <c r="D477" s="2">
        <v>0.21779999999999999</v>
      </c>
    </row>
    <row r="478" spans="2:4" x14ac:dyDescent="0.25">
      <c r="B478">
        <f t="shared" si="7"/>
        <v>478</v>
      </c>
      <c r="C478" s="2">
        <v>0.29870000000000002</v>
      </c>
      <c r="D478" s="2">
        <v>0.21779999999999999</v>
      </c>
    </row>
    <row r="479" spans="2:4" x14ac:dyDescent="0.25">
      <c r="B479">
        <f t="shared" si="7"/>
        <v>479</v>
      </c>
      <c r="C479" s="2">
        <v>0.29870000000000002</v>
      </c>
      <c r="D479" s="2">
        <v>0.21779999999999999</v>
      </c>
    </row>
    <row r="480" spans="2:4" x14ac:dyDescent="0.25">
      <c r="B480">
        <f t="shared" si="7"/>
        <v>480</v>
      </c>
      <c r="C480" s="2">
        <v>0.29870000000000002</v>
      </c>
      <c r="D480" s="2">
        <v>0.21779999999999999</v>
      </c>
    </row>
    <row r="481" spans="2:4" x14ac:dyDescent="0.25">
      <c r="B481">
        <f t="shared" si="7"/>
        <v>481</v>
      </c>
      <c r="C481" s="2">
        <v>0.29870000000000002</v>
      </c>
      <c r="D481" s="2">
        <v>0.21779999999999999</v>
      </c>
    </row>
    <row r="482" spans="2:4" x14ac:dyDescent="0.25">
      <c r="B482">
        <f t="shared" si="7"/>
        <v>482</v>
      </c>
      <c r="C482" s="2">
        <v>0.29870000000000002</v>
      </c>
      <c r="D482" s="2">
        <v>0.21779999999999999</v>
      </c>
    </row>
    <row r="483" spans="2:4" x14ac:dyDescent="0.25">
      <c r="B483">
        <f t="shared" si="7"/>
        <v>483</v>
      </c>
      <c r="C483" s="2">
        <v>0.29870000000000002</v>
      </c>
      <c r="D483" s="2">
        <v>0.21779999999999999</v>
      </c>
    </row>
    <row r="484" spans="2:4" x14ac:dyDescent="0.25">
      <c r="B484">
        <f t="shared" si="7"/>
        <v>484</v>
      </c>
      <c r="C484" s="2">
        <v>0.29870000000000002</v>
      </c>
      <c r="D484" s="2">
        <v>0.21779999999999999</v>
      </c>
    </row>
    <row r="485" spans="2:4" x14ac:dyDescent="0.25">
      <c r="B485">
        <f t="shared" si="7"/>
        <v>485</v>
      </c>
      <c r="C485" s="2">
        <v>0.29870000000000002</v>
      </c>
      <c r="D485" s="2">
        <v>0.21779999999999999</v>
      </c>
    </row>
    <row r="486" spans="2:4" x14ac:dyDescent="0.25">
      <c r="B486">
        <f t="shared" si="7"/>
        <v>486</v>
      </c>
      <c r="C486" s="2">
        <v>0.29870000000000002</v>
      </c>
      <c r="D486" s="2">
        <v>0.21779999999999999</v>
      </c>
    </row>
    <row r="487" spans="2:4" x14ac:dyDescent="0.25">
      <c r="B487">
        <f t="shared" si="7"/>
        <v>487</v>
      </c>
      <c r="C487" s="2">
        <v>0.29870000000000002</v>
      </c>
      <c r="D487" s="2">
        <v>0.21779999999999999</v>
      </c>
    </row>
    <row r="488" spans="2:4" x14ac:dyDescent="0.25">
      <c r="B488">
        <f t="shared" si="7"/>
        <v>488</v>
      </c>
      <c r="C488" s="2">
        <v>0.29870000000000002</v>
      </c>
      <c r="D488" s="2">
        <v>0.21779999999999999</v>
      </c>
    </row>
    <row r="489" spans="2:4" x14ac:dyDescent="0.25">
      <c r="B489">
        <f t="shared" si="7"/>
        <v>489</v>
      </c>
      <c r="C489" s="2">
        <v>0.29870000000000002</v>
      </c>
      <c r="D489" s="2">
        <v>0.21779999999999999</v>
      </c>
    </row>
    <row r="490" spans="2:4" x14ac:dyDescent="0.25">
      <c r="B490">
        <f t="shared" si="7"/>
        <v>490</v>
      </c>
      <c r="C490" s="2">
        <v>0.29870000000000002</v>
      </c>
      <c r="D490" s="2">
        <v>0.21779999999999999</v>
      </c>
    </row>
    <row r="491" spans="2:4" x14ac:dyDescent="0.25">
      <c r="B491">
        <f t="shared" si="7"/>
        <v>491</v>
      </c>
      <c r="C491" s="2">
        <v>0.29870000000000002</v>
      </c>
      <c r="D491" s="2">
        <v>0.21779999999999999</v>
      </c>
    </row>
    <row r="492" spans="2:4" x14ac:dyDescent="0.25">
      <c r="B492">
        <f t="shared" si="7"/>
        <v>492</v>
      </c>
      <c r="C492" s="2">
        <v>0.29870000000000002</v>
      </c>
      <c r="D492" s="2">
        <v>0.21779999999999999</v>
      </c>
    </row>
    <row r="493" spans="2:4" x14ac:dyDescent="0.25">
      <c r="B493">
        <f t="shared" si="7"/>
        <v>493</v>
      </c>
      <c r="C493" s="2">
        <v>0.29870000000000002</v>
      </c>
      <c r="D493" s="2">
        <v>0.21779999999999999</v>
      </c>
    </row>
    <row r="494" spans="2:4" x14ac:dyDescent="0.25">
      <c r="B494">
        <f t="shared" si="7"/>
        <v>494</v>
      </c>
      <c r="C494" s="2">
        <v>0.29870000000000002</v>
      </c>
      <c r="D494" s="2">
        <v>0.21779999999999999</v>
      </c>
    </row>
    <row r="495" spans="2:4" x14ac:dyDescent="0.25">
      <c r="B495">
        <f t="shared" si="7"/>
        <v>495</v>
      </c>
      <c r="C495" s="2">
        <v>0.29870000000000002</v>
      </c>
      <c r="D495" s="2">
        <v>0.21779999999999999</v>
      </c>
    </row>
    <row r="496" spans="2:4" x14ac:dyDescent="0.25">
      <c r="B496">
        <f t="shared" si="7"/>
        <v>496</v>
      </c>
      <c r="C496" s="2">
        <v>0.29870000000000002</v>
      </c>
      <c r="D496" s="2">
        <v>0.21779999999999999</v>
      </c>
    </row>
    <row r="497" spans="1:4" x14ac:dyDescent="0.25">
      <c r="B497">
        <f t="shared" si="7"/>
        <v>497</v>
      </c>
      <c r="C497" s="2">
        <v>0.29870000000000002</v>
      </c>
      <c r="D497" s="2">
        <v>0.21779999999999999</v>
      </c>
    </row>
    <row r="498" spans="1:4" x14ac:dyDescent="0.25">
      <c r="B498">
        <f t="shared" si="7"/>
        <v>498</v>
      </c>
      <c r="C498" s="2">
        <v>0.29870000000000002</v>
      </c>
      <c r="D498" s="2">
        <v>0.21779999999999999</v>
      </c>
    </row>
    <row r="499" spans="1:4" x14ac:dyDescent="0.25">
      <c r="B499">
        <f t="shared" si="7"/>
        <v>499</v>
      </c>
      <c r="C499" s="2">
        <v>0.29870000000000002</v>
      </c>
      <c r="D499" s="2">
        <v>0.21779999999999999</v>
      </c>
    </row>
    <row r="500" spans="1:4" x14ac:dyDescent="0.25">
      <c r="A500">
        <v>500</v>
      </c>
      <c r="B500">
        <f t="shared" si="7"/>
        <v>500</v>
      </c>
      <c r="C500" s="2">
        <v>0.29870000000000002</v>
      </c>
      <c r="D500" s="2">
        <v>0.21779999999999999</v>
      </c>
    </row>
    <row r="501" spans="1:4" x14ac:dyDescent="0.25">
      <c r="B501">
        <f t="shared" si="7"/>
        <v>501</v>
      </c>
      <c r="C501" s="2">
        <v>0.29870000000000002</v>
      </c>
      <c r="D501" s="2">
        <v>0.21779999999999999</v>
      </c>
    </row>
    <row r="502" spans="1:4" x14ac:dyDescent="0.25">
      <c r="B502">
        <f t="shared" si="7"/>
        <v>502</v>
      </c>
      <c r="C502" s="2">
        <v>0.29870000000000002</v>
      </c>
      <c r="D502" s="2">
        <v>0.21779999999999999</v>
      </c>
    </row>
    <row r="503" spans="1:4" x14ac:dyDescent="0.25">
      <c r="B503">
        <f t="shared" si="7"/>
        <v>503</v>
      </c>
      <c r="C503" s="2">
        <v>0.29870000000000002</v>
      </c>
      <c r="D503" s="2">
        <v>0.21779999999999999</v>
      </c>
    </row>
    <row r="504" spans="1:4" x14ac:dyDescent="0.25">
      <c r="B504">
        <f t="shared" si="7"/>
        <v>504</v>
      </c>
      <c r="C504" s="2">
        <v>0.29870000000000002</v>
      </c>
      <c r="D504" s="2">
        <v>0.21779999999999999</v>
      </c>
    </row>
    <row r="505" spans="1:4" x14ac:dyDescent="0.25">
      <c r="B505">
        <f t="shared" si="7"/>
        <v>505</v>
      </c>
      <c r="C505" s="2">
        <v>0.29870000000000002</v>
      </c>
      <c r="D505" s="2">
        <v>0.21779999999999999</v>
      </c>
    </row>
    <row r="506" spans="1:4" x14ac:dyDescent="0.25">
      <c r="B506">
        <f t="shared" si="7"/>
        <v>506</v>
      </c>
      <c r="C506" s="2">
        <v>0.29870000000000002</v>
      </c>
      <c r="D506" s="2">
        <v>0.21779999999999999</v>
      </c>
    </row>
    <row r="507" spans="1:4" x14ac:dyDescent="0.25">
      <c r="B507">
        <f t="shared" si="7"/>
        <v>507</v>
      </c>
      <c r="C507" s="2">
        <v>0.29870000000000002</v>
      </c>
      <c r="D507" s="2">
        <v>0.21779999999999999</v>
      </c>
    </row>
    <row r="508" spans="1:4" x14ac:dyDescent="0.25">
      <c r="B508">
        <f t="shared" si="7"/>
        <v>508</v>
      </c>
      <c r="C508" s="2">
        <v>0.29870000000000002</v>
      </c>
      <c r="D508" s="2">
        <v>0.21779999999999999</v>
      </c>
    </row>
    <row r="509" spans="1:4" x14ac:dyDescent="0.25">
      <c r="B509">
        <f t="shared" si="7"/>
        <v>509</v>
      </c>
      <c r="C509" s="2">
        <v>0.29870000000000002</v>
      </c>
      <c r="D509" s="2">
        <v>0.21779999999999999</v>
      </c>
    </row>
    <row r="510" spans="1:4" x14ac:dyDescent="0.25">
      <c r="B510">
        <f t="shared" si="7"/>
        <v>510</v>
      </c>
      <c r="C510" s="2">
        <v>0.29870000000000002</v>
      </c>
      <c r="D510" s="2">
        <v>0.21779999999999999</v>
      </c>
    </row>
    <row r="511" spans="1:4" x14ac:dyDescent="0.25">
      <c r="B511">
        <f t="shared" si="7"/>
        <v>511</v>
      </c>
      <c r="C511" s="2">
        <v>0.29870000000000002</v>
      </c>
      <c r="D511" s="2">
        <v>0.21779999999999999</v>
      </c>
    </row>
    <row r="512" spans="1:4" x14ac:dyDescent="0.25">
      <c r="B512">
        <f t="shared" si="7"/>
        <v>512</v>
      </c>
      <c r="C512" s="2">
        <v>0.29870000000000002</v>
      </c>
      <c r="D512" s="2">
        <v>0.21779999999999999</v>
      </c>
    </row>
    <row r="513" spans="2:4" x14ac:dyDescent="0.25">
      <c r="B513">
        <f t="shared" si="7"/>
        <v>513</v>
      </c>
      <c r="C513" s="2">
        <v>0.29870000000000002</v>
      </c>
      <c r="D513" s="2">
        <v>0.21779999999999999</v>
      </c>
    </row>
    <row r="514" spans="2:4" x14ac:dyDescent="0.25">
      <c r="B514">
        <f t="shared" si="7"/>
        <v>514</v>
      </c>
      <c r="C514" s="2">
        <v>0.29870000000000002</v>
      </c>
      <c r="D514" s="2">
        <v>0.21779999999999999</v>
      </c>
    </row>
    <row r="515" spans="2:4" x14ac:dyDescent="0.25">
      <c r="B515">
        <f t="shared" ref="B515:B578" si="8">B514+1</f>
        <v>515</v>
      </c>
      <c r="C515" s="2">
        <v>0.29870000000000002</v>
      </c>
      <c r="D515" s="2">
        <v>0.21779999999999999</v>
      </c>
    </row>
    <row r="516" spans="2:4" x14ac:dyDescent="0.25">
      <c r="B516">
        <f t="shared" si="8"/>
        <v>516</v>
      </c>
      <c r="C516" s="2">
        <v>0.29870000000000002</v>
      </c>
      <c r="D516" s="2">
        <v>0.21779999999999999</v>
      </c>
    </row>
    <row r="517" spans="2:4" x14ac:dyDescent="0.25">
      <c r="B517">
        <f t="shared" si="8"/>
        <v>517</v>
      </c>
      <c r="C517" s="2">
        <v>0.29870000000000002</v>
      </c>
      <c r="D517" s="2">
        <v>0.21779999999999999</v>
      </c>
    </row>
    <row r="518" spans="2:4" x14ac:dyDescent="0.25">
      <c r="B518">
        <f t="shared" si="8"/>
        <v>518</v>
      </c>
      <c r="C518" s="2">
        <v>0.29870000000000002</v>
      </c>
      <c r="D518" s="2">
        <v>0.21779999999999999</v>
      </c>
    </row>
    <row r="519" spans="2:4" x14ac:dyDescent="0.25">
      <c r="B519">
        <f t="shared" si="8"/>
        <v>519</v>
      </c>
      <c r="C519" s="2">
        <v>0.29870000000000002</v>
      </c>
      <c r="D519" s="2">
        <v>0.21779999999999999</v>
      </c>
    </row>
    <row r="520" spans="2:4" x14ac:dyDescent="0.25">
      <c r="B520">
        <f t="shared" si="8"/>
        <v>520</v>
      </c>
      <c r="C520" s="2">
        <v>0.29870000000000002</v>
      </c>
      <c r="D520" s="2">
        <v>0.21779999999999999</v>
      </c>
    </row>
    <row r="521" spans="2:4" x14ac:dyDescent="0.25">
      <c r="B521">
        <f t="shared" si="8"/>
        <v>521</v>
      </c>
      <c r="C521" s="2">
        <v>0.29870000000000002</v>
      </c>
      <c r="D521" s="2">
        <v>0.21779999999999999</v>
      </c>
    </row>
    <row r="522" spans="2:4" x14ac:dyDescent="0.25">
      <c r="B522">
        <f t="shared" si="8"/>
        <v>522</v>
      </c>
      <c r="C522" s="2">
        <v>0.29870000000000002</v>
      </c>
      <c r="D522" s="2">
        <v>0.21779999999999999</v>
      </c>
    </row>
    <row r="523" spans="2:4" x14ac:dyDescent="0.25">
      <c r="B523">
        <f t="shared" si="8"/>
        <v>523</v>
      </c>
      <c r="C523" s="2">
        <v>0.29870000000000002</v>
      </c>
      <c r="D523" s="2">
        <v>0.21779999999999999</v>
      </c>
    </row>
    <row r="524" spans="2:4" x14ac:dyDescent="0.25">
      <c r="B524">
        <f t="shared" si="8"/>
        <v>524</v>
      </c>
      <c r="C524" s="2">
        <v>0.29870000000000002</v>
      </c>
      <c r="D524" s="2">
        <v>0.21779999999999999</v>
      </c>
    </row>
    <row r="525" spans="2:4" x14ac:dyDescent="0.25">
      <c r="B525">
        <f t="shared" si="8"/>
        <v>525</v>
      </c>
      <c r="C525" s="2">
        <v>0.29870000000000002</v>
      </c>
      <c r="D525" s="2">
        <v>0.21779999999999999</v>
      </c>
    </row>
    <row r="526" spans="2:4" x14ac:dyDescent="0.25">
      <c r="B526">
        <f t="shared" si="8"/>
        <v>526</v>
      </c>
      <c r="C526" s="2">
        <v>0.29870000000000002</v>
      </c>
      <c r="D526" s="2">
        <v>0.21779999999999999</v>
      </c>
    </row>
    <row r="527" spans="2:4" x14ac:dyDescent="0.25">
      <c r="B527">
        <f t="shared" si="8"/>
        <v>527</v>
      </c>
      <c r="C527" s="2">
        <v>0.29870000000000002</v>
      </c>
      <c r="D527" s="2">
        <v>0.21779999999999999</v>
      </c>
    </row>
    <row r="528" spans="2:4" x14ac:dyDescent="0.25">
      <c r="B528">
        <f t="shared" si="8"/>
        <v>528</v>
      </c>
      <c r="C528" s="2">
        <v>0.29870000000000002</v>
      </c>
      <c r="D528" s="2">
        <v>0.21779999999999999</v>
      </c>
    </row>
    <row r="529" spans="2:4" x14ac:dyDescent="0.25">
      <c r="B529">
        <f t="shared" si="8"/>
        <v>529</v>
      </c>
      <c r="C529" s="2">
        <v>0.29870000000000002</v>
      </c>
      <c r="D529" s="2">
        <v>0.21779999999999999</v>
      </c>
    </row>
    <row r="530" spans="2:4" x14ac:dyDescent="0.25">
      <c r="B530">
        <f t="shared" si="8"/>
        <v>530</v>
      </c>
      <c r="C530" s="2">
        <v>0.29870000000000002</v>
      </c>
      <c r="D530" s="2">
        <v>0.21779999999999999</v>
      </c>
    </row>
    <row r="531" spans="2:4" x14ac:dyDescent="0.25">
      <c r="B531">
        <f t="shared" si="8"/>
        <v>531</v>
      </c>
      <c r="C531" s="2">
        <v>0.29870000000000002</v>
      </c>
      <c r="D531" s="2">
        <v>0.21779999999999999</v>
      </c>
    </row>
    <row r="532" spans="2:4" x14ac:dyDescent="0.25">
      <c r="B532">
        <f t="shared" si="8"/>
        <v>532</v>
      </c>
      <c r="C532" s="2">
        <v>0.29870000000000002</v>
      </c>
      <c r="D532" s="2">
        <v>0.21779999999999999</v>
      </c>
    </row>
    <row r="533" spans="2:4" x14ac:dyDescent="0.25">
      <c r="B533">
        <f t="shared" si="8"/>
        <v>533</v>
      </c>
      <c r="C533" s="2">
        <v>0.29870000000000002</v>
      </c>
      <c r="D533" s="2">
        <v>0.21779999999999999</v>
      </c>
    </row>
    <row r="534" spans="2:4" x14ac:dyDescent="0.25">
      <c r="B534">
        <f t="shared" si="8"/>
        <v>534</v>
      </c>
      <c r="C534" s="2">
        <v>0.29870000000000002</v>
      </c>
      <c r="D534" s="2">
        <v>0.21779999999999999</v>
      </c>
    </row>
    <row r="535" spans="2:4" x14ac:dyDescent="0.25">
      <c r="B535">
        <f t="shared" si="8"/>
        <v>535</v>
      </c>
      <c r="C535" s="2">
        <v>0.29870000000000002</v>
      </c>
      <c r="D535" s="2">
        <v>0.21779999999999999</v>
      </c>
    </row>
    <row r="536" spans="2:4" x14ac:dyDescent="0.25">
      <c r="B536">
        <f t="shared" si="8"/>
        <v>536</v>
      </c>
      <c r="C536" s="2">
        <v>0.29870000000000002</v>
      </c>
      <c r="D536" s="2">
        <v>0.21779999999999999</v>
      </c>
    </row>
    <row r="537" spans="2:4" x14ac:dyDescent="0.25">
      <c r="B537">
        <f t="shared" si="8"/>
        <v>537</v>
      </c>
      <c r="C537" s="2">
        <v>0.29870000000000002</v>
      </c>
      <c r="D537" s="2">
        <v>0.21779999999999999</v>
      </c>
    </row>
    <row r="538" spans="2:4" x14ac:dyDescent="0.25">
      <c r="B538">
        <f t="shared" si="8"/>
        <v>538</v>
      </c>
      <c r="C538" s="2">
        <v>0.29870000000000002</v>
      </c>
      <c r="D538" s="2">
        <v>0.21779999999999999</v>
      </c>
    </row>
    <row r="539" spans="2:4" x14ac:dyDescent="0.25">
      <c r="B539">
        <f t="shared" si="8"/>
        <v>539</v>
      </c>
      <c r="C539" s="2">
        <v>0.29870000000000002</v>
      </c>
      <c r="D539" s="2">
        <v>0.21779999999999999</v>
      </c>
    </row>
    <row r="540" spans="2:4" x14ac:dyDescent="0.25">
      <c r="B540">
        <f t="shared" si="8"/>
        <v>540</v>
      </c>
      <c r="C540" s="2">
        <v>0.29870000000000002</v>
      </c>
      <c r="D540" s="2">
        <v>0.21779999999999999</v>
      </c>
    </row>
    <row r="541" spans="2:4" x14ac:dyDescent="0.25">
      <c r="B541">
        <f t="shared" si="8"/>
        <v>541</v>
      </c>
      <c r="C541" s="2">
        <v>0.29870000000000002</v>
      </c>
      <c r="D541" s="2">
        <v>0.21779999999999999</v>
      </c>
    </row>
    <row r="542" spans="2:4" x14ac:dyDescent="0.25">
      <c r="B542">
        <f t="shared" si="8"/>
        <v>542</v>
      </c>
      <c r="C542" s="2">
        <v>0.29870000000000002</v>
      </c>
      <c r="D542" s="2">
        <v>0.21779999999999999</v>
      </c>
    </row>
    <row r="543" spans="2:4" x14ac:dyDescent="0.25">
      <c r="B543">
        <f t="shared" si="8"/>
        <v>543</v>
      </c>
      <c r="C543" s="2">
        <v>0.29870000000000002</v>
      </c>
      <c r="D543" s="2">
        <v>0.21779999999999999</v>
      </c>
    </row>
    <row r="544" spans="2:4" x14ac:dyDescent="0.25">
      <c r="B544">
        <f t="shared" si="8"/>
        <v>544</v>
      </c>
      <c r="C544" s="2">
        <v>0.29870000000000002</v>
      </c>
      <c r="D544" s="2">
        <v>0.21779999999999999</v>
      </c>
    </row>
    <row r="545" spans="2:4" x14ac:dyDescent="0.25">
      <c r="B545">
        <f t="shared" si="8"/>
        <v>545</v>
      </c>
      <c r="C545" s="2">
        <v>0.29870000000000002</v>
      </c>
      <c r="D545" s="2">
        <v>0.21779999999999999</v>
      </c>
    </row>
    <row r="546" spans="2:4" x14ac:dyDescent="0.25">
      <c r="B546">
        <f t="shared" si="8"/>
        <v>546</v>
      </c>
      <c r="C546" s="2">
        <v>0.29870000000000002</v>
      </c>
      <c r="D546" s="2">
        <v>0.21779999999999999</v>
      </c>
    </row>
    <row r="547" spans="2:4" x14ac:dyDescent="0.25">
      <c r="B547">
        <f t="shared" si="8"/>
        <v>547</v>
      </c>
      <c r="C547" s="2">
        <v>0.29870000000000002</v>
      </c>
      <c r="D547" s="2">
        <v>0.21779999999999999</v>
      </c>
    </row>
    <row r="548" spans="2:4" x14ac:dyDescent="0.25">
      <c r="B548">
        <f t="shared" si="8"/>
        <v>548</v>
      </c>
      <c r="C548" s="2">
        <v>0.29870000000000002</v>
      </c>
      <c r="D548" s="2">
        <v>0.21779999999999999</v>
      </c>
    </row>
    <row r="549" spans="2:4" x14ac:dyDescent="0.25">
      <c r="B549">
        <f t="shared" si="8"/>
        <v>549</v>
      </c>
      <c r="C549" s="2">
        <v>0.29870000000000002</v>
      </c>
      <c r="D549" s="2">
        <v>0.21779999999999999</v>
      </c>
    </row>
    <row r="550" spans="2:4" x14ac:dyDescent="0.25">
      <c r="B550">
        <f t="shared" si="8"/>
        <v>550</v>
      </c>
      <c r="C550" s="2">
        <v>0.29870000000000002</v>
      </c>
      <c r="D550" s="2">
        <v>0.21779999999999999</v>
      </c>
    </row>
    <row r="551" spans="2:4" x14ac:dyDescent="0.25">
      <c r="B551">
        <f t="shared" si="8"/>
        <v>551</v>
      </c>
      <c r="C551" s="2">
        <v>0.29870000000000002</v>
      </c>
      <c r="D551" s="2">
        <v>0.21779999999999999</v>
      </c>
    </row>
    <row r="552" spans="2:4" x14ac:dyDescent="0.25">
      <c r="B552">
        <f t="shared" si="8"/>
        <v>552</v>
      </c>
      <c r="C552" s="2">
        <v>0.29870000000000002</v>
      </c>
      <c r="D552" s="2">
        <v>0.21779999999999999</v>
      </c>
    </row>
    <row r="553" spans="2:4" x14ac:dyDescent="0.25">
      <c r="B553">
        <f t="shared" si="8"/>
        <v>553</v>
      </c>
      <c r="C553" s="2">
        <v>0.29870000000000002</v>
      </c>
      <c r="D553" s="2">
        <v>0.21779999999999999</v>
      </c>
    </row>
    <row r="554" spans="2:4" x14ac:dyDescent="0.25">
      <c r="B554">
        <f t="shared" si="8"/>
        <v>554</v>
      </c>
      <c r="C554" s="2">
        <v>0.29870000000000002</v>
      </c>
      <c r="D554" s="2">
        <v>0.21779999999999999</v>
      </c>
    </row>
    <row r="555" spans="2:4" x14ac:dyDescent="0.25">
      <c r="B555">
        <f t="shared" si="8"/>
        <v>555</v>
      </c>
      <c r="C555" s="2">
        <v>0.29870000000000002</v>
      </c>
      <c r="D555" s="2">
        <v>0.21779999999999999</v>
      </c>
    </row>
    <row r="556" spans="2:4" x14ac:dyDescent="0.25">
      <c r="B556">
        <f t="shared" si="8"/>
        <v>556</v>
      </c>
      <c r="C556" s="2">
        <v>0.29870000000000002</v>
      </c>
      <c r="D556" s="2">
        <v>0.21779999999999999</v>
      </c>
    </row>
    <row r="557" spans="2:4" x14ac:dyDescent="0.25">
      <c r="B557">
        <f t="shared" si="8"/>
        <v>557</v>
      </c>
      <c r="C557" s="2">
        <v>0.29870000000000002</v>
      </c>
      <c r="D557" s="2">
        <v>0.21779999999999999</v>
      </c>
    </row>
    <row r="558" spans="2:4" x14ac:dyDescent="0.25">
      <c r="B558">
        <f t="shared" si="8"/>
        <v>558</v>
      </c>
      <c r="C558" s="2">
        <v>0.29870000000000002</v>
      </c>
      <c r="D558" s="2">
        <v>0.21779999999999999</v>
      </c>
    </row>
    <row r="559" spans="2:4" x14ac:dyDescent="0.25">
      <c r="B559">
        <f t="shared" si="8"/>
        <v>559</v>
      </c>
      <c r="C559" s="2">
        <v>0.29870000000000002</v>
      </c>
      <c r="D559" s="2">
        <v>0.21779999999999999</v>
      </c>
    </row>
    <row r="560" spans="2:4" x14ac:dyDescent="0.25">
      <c r="B560">
        <f t="shared" si="8"/>
        <v>560</v>
      </c>
      <c r="C560" s="2">
        <v>0.29870000000000002</v>
      </c>
      <c r="D560" s="2">
        <v>0.21779999999999999</v>
      </c>
    </row>
    <row r="561" spans="2:4" x14ac:dyDescent="0.25">
      <c r="B561">
        <f t="shared" si="8"/>
        <v>561</v>
      </c>
      <c r="C561" s="2">
        <v>0.29870000000000002</v>
      </c>
      <c r="D561" s="2">
        <v>0.21779999999999999</v>
      </c>
    </row>
    <row r="562" spans="2:4" x14ac:dyDescent="0.25">
      <c r="B562">
        <f t="shared" si="8"/>
        <v>562</v>
      </c>
      <c r="C562" s="2">
        <v>0.29870000000000002</v>
      </c>
      <c r="D562" s="2">
        <v>0.21779999999999999</v>
      </c>
    </row>
    <row r="563" spans="2:4" x14ac:dyDescent="0.25">
      <c r="B563">
        <f t="shared" si="8"/>
        <v>563</v>
      </c>
      <c r="C563" s="2">
        <v>0.29870000000000002</v>
      </c>
      <c r="D563" s="2">
        <v>0.21779999999999999</v>
      </c>
    </row>
    <row r="564" spans="2:4" x14ac:dyDescent="0.25">
      <c r="B564">
        <f t="shared" si="8"/>
        <v>564</v>
      </c>
      <c r="C564" s="2">
        <v>0.29870000000000002</v>
      </c>
      <c r="D564" s="2">
        <v>0.21779999999999999</v>
      </c>
    </row>
    <row r="565" spans="2:4" x14ac:dyDescent="0.25">
      <c r="B565">
        <f t="shared" si="8"/>
        <v>565</v>
      </c>
      <c r="C565" s="2">
        <v>0.29870000000000002</v>
      </c>
      <c r="D565" s="2">
        <v>0.21779999999999999</v>
      </c>
    </row>
    <row r="566" spans="2:4" x14ac:dyDescent="0.25">
      <c r="B566">
        <f t="shared" si="8"/>
        <v>566</v>
      </c>
      <c r="C566" s="2">
        <v>0.29870000000000002</v>
      </c>
      <c r="D566" s="2">
        <v>0.21779999999999999</v>
      </c>
    </row>
    <row r="567" spans="2:4" x14ac:dyDescent="0.25">
      <c r="B567">
        <f t="shared" si="8"/>
        <v>567</v>
      </c>
      <c r="C567" s="2">
        <v>0.29870000000000002</v>
      </c>
      <c r="D567" s="2">
        <v>0.21779999999999999</v>
      </c>
    </row>
    <row r="568" spans="2:4" x14ac:dyDescent="0.25">
      <c r="B568">
        <f t="shared" si="8"/>
        <v>568</v>
      </c>
      <c r="C568" s="2">
        <v>0.29870000000000002</v>
      </c>
      <c r="D568" s="2">
        <v>0.21779999999999999</v>
      </c>
    </row>
    <row r="569" spans="2:4" x14ac:dyDescent="0.25">
      <c r="B569">
        <f t="shared" si="8"/>
        <v>569</v>
      </c>
      <c r="C569" s="2">
        <v>0.29870000000000002</v>
      </c>
      <c r="D569" s="2">
        <v>0.21779999999999999</v>
      </c>
    </row>
    <row r="570" spans="2:4" x14ac:dyDescent="0.25">
      <c r="B570">
        <f t="shared" si="8"/>
        <v>570</v>
      </c>
      <c r="C570" s="2">
        <v>0.29870000000000002</v>
      </c>
      <c r="D570" s="2">
        <v>0.21779999999999999</v>
      </c>
    </row>
    <row r="571" spans="2:4" x14ac:dyDescent="0.25">
      <c r="B571">
        <f t="shared" si="8"/>
        <v>571</v>
      </c>
      <c r="C571" s="2">
        <v>0.29870000000000002</v>
      </c>
      <c r="D571" s="2">
        <v>0.21779999999999999</v>
      </c>
    </row>
    <row r="572" spans="2:4" x14ac:dyDescent="0.25">
      <c r="B572">
        <f t="shared" si="8"/>
        <v>572</v>
      </c>
      <c r="C572" s="2">
        <v>0.29870000000000002</v>
      </c>
      <c r="D572" s="2">
        <v>0.21779999999999999</v>
      </c>
    </row>
    <row r="573" spans="2:4" x14ac:dyDescent="0.25">
      <c r="B573">
        <f t="shared" si="8"/>
        <v>573</v>
      </c>
      <c r="C573" s="2">
        <v>0.29870000000000002</v>
      </c>
      <c r="D573" s="2">
        <v>0.21779999999999999</v>
      </c>
    </row>
    <row r="574" spans="2:4" x14ac:dyDescent="0.25">
      <c r="B574">
        <f t="shared" si="8"/>
        <v>574</v>
      </c>
      <c r="C574" s="2">
        <v>0.29870000000000002</v>
      </c>
      <c r="D574" s="2">
        <v>0.21779999999999999</v>
      </c>
    </row>
    <row r="575" spans="2:4" x14ac:dyDescent="0.25">
      <c r="B575">
        <f t="shared" si="8"/>
        <v>575</v>
      </c>
      <c r="C575" s="2">
        <v>0.29870000000000002</v>
      </c>
      <c r="D575" s="2">
        <v>0.21779999999999999</v>
      </c>
    </row>
    <row r="576" spans="2:4" x14ac:dyDescent="0.25">
      <c r="B576">
        <f t="shared" si="8"/>
        <v>576</v>
      </c>
      <c r="C576" s="2">
        <v>0.29870000000000002</v>
      </c>
      <c r="D576" s="2">
        <v>0.21779999999999999</v>
      </c>
    </row>
    <row r="577" spans="2:4" x14ac:dyDescent="0.25">
      <c r="B577">
        <f t="shared" si="8"/>
        <v>577</v>
      </c>
      <c r="C577" s="2">
        <v>0.29870000000000002</v>
      </c>
      <c r="D577" s="2">
        <v>0.21779999999999999</v>
      </c>
    </row>
    <row r="578" spans="2:4" x14ac:dyDescent="0.25">
      <c r="B578">
        <f t="shared" si="8"/>
        <v>578</v>
      </c>
      <c r="C578" s="2">
        <v>0.29870000000000002</v>
      </c>
      <c r="D578" s="2">
        <v>0.21779999999999999</v>
      </c>
    </row>
    <row r="579" spans="2:4" x14ac:dyDescent="0.25">
      <c r="B579">
        <f t="shared" ref="B579:B642" si="9">B578+1</f>
        <v>579</v>
      </c>
      <c r="C579" s="2">
        <v>0.29870000000000002</v>
      </c>
      <c r="D579" s="2">
        <v>0.21779999999999999</v>
      </c>
    </row>
    <row r="580" spans="2:4" x14ac:dyDescent="0.25">
      <c r="B580">
        <f t="shared" si="9"/>
        <v>580</v>
      </c>
      <c r="C580" s="2">
        <v>0.29870000000000002</v>
      </c>
      <c r="D580" s="2">
        <v>0.21779999999999999</v>
      </c>
    </row>
    <row r="581" spans="2:4" x14ac:dyDescent="0.25">
      <c r="B581">
        <f t="shared" si="9"/>
        <v>581</v>
      </c>
      <c r="C581" s="2">
        <v>0.29870000000000002</v>
      </c>
      <c r="D581" s="2">
        <v>0.21779999999999999</v>
      </c>
    </row>
    <row r="582" spans="2:4" x14ac:dyDescent="0.25">
      <c r="B582">
        <f t="shared" si="9"/>
        <v>582</v>
      </c>
      <c r="C582" s="2">
        <v>0.29870000000000002</v>
      </c>
      <c r="D582" s="2">
        <v>0.21779999999999999</v>
      </c>
    </row>
    <row r="583" spans="2:4" x14ac:dyDescent="0.25">
      <c r="B583">
        <f t="shared" si="9"/>
        <v>583</v>
      </c>
      <c r="C583" s="2">
        <v>0.29870000000000002</v>
      </c>
      <c r="D583" s="2">
        <v>0.21779999999999999</v>
      </c>
    </row>
    <row r="584" spans="2:4" x14ac:dyDescent="0.25">
      <c r="B584">
        <f t="shared" si="9"/>
        <v>584</v>
      </c>
      <c r="C584" s="2">
        <v>0.29870000000000002</v>
      </c>
      <c r="D584" s="2">
        <v>0.21779999999999999</v>
      </c>
    </row>
    <row r="585" spans="2:4" x14ac:dyDescent="0.25">
      <c r="B585">
        <f t="shared" si="9"/>
        <v>585</v>
      </c>
      <c r="C585" s="2">
        <v>0.29870000000000002</v>
      </c>
      <c r="D585" s="2">
        <v>0.21779999999999999</v>
      </c>
    </row>
    <row r="586" spans="2:4" x14ac:dyDescent="0.25">
      <c r="B586">
        <f t="shared" si="9"/>
        <v>586</v>
      </c>
      <c r="C586" s="2">
        <v>0.29870000000000002</v>
      </c>
      <c r="D586" s="2">
        <v>0.21779999999999999</v>
      </c>
    </row>
    <row r="587" spans="2:4" x14ac:dyDescent="0.25">
      <c r="B587">
        <f t="shared" si="9"/>
        <v>587</v>
      </c>
      <c r="C587" s="2">
        <v>0.29870000000000002</v>
      </c>
      <c r="D587" s="2">
        <v>0.21779999999999999</v>
      </c>
    </row>
    <row r="588" spans="2:4" x14ac:dyDescent="0.25">
      <c r="B588">
        <f t="shared" si="9"/>
        <v>588</v>
      </c>
      <c r="C588" s="2">
        <v>0.29870000000000002</v>
      </c>
      <c r="D588" s="2">
        <v>0.21779999999999999</v>
      </c>
    </row>
    <row r="589" spans="2:4" x14ac:dyDescent="0.25">
      <c r="B589">
        <f t="shared" si="9"/>
        <v>589</v>
      </c>
      <c r="C589" s="2">
        <v>0.29870000000000002</v>
      </c>
      <c r="D589" s="2">
        <v>0.21779999999999999</v>
      </c>
    </row>
    <row r="590" spans="2:4" x14ac:dyDescent="0.25">
      <c r="B590">
        <f t="shared" si="9"/>
        <v>590</v>
      </c>
      <c r="C590" s="2">
        <v>0.29870000000000002</v>
      </c>
      <c r="D590" s="2">
        <v>0.21779999999999999</v>
      </c>
    </row>
    <row r="591" spans="2:4" x14ac:dyDescent="0.25">
      <c r="B591">
        <f t="shared" si="9"/>
        <v>591</v>
      </c>
      <c r="C591" s="2">
        <v>0.29870000000000002</v>
      </c>
      <c r="D591" s="2">
        <v>0.21779999999999999</v>
      </c>
    </row>
    <row r="592" spans="2:4" x14ac:dyDescent="0.25">
      <c r="B592">
        <f t="shared" si="9"/>
        <v>592</v>
      </c>
      <c r="C592" s="2">
        <v>0.29870000000000002</v>
      </c>
      <c r="D592" s="2">
        <v>0.21779999999999999</v>
      </c>
    </row>
    <row r="593" spans="1:4" x14ac:dyDescent="0.25">
      <c r="B593">
        <f t="shared" si="9"/>
        <v>593</v>
      </c>
      <c r="C593" s="2">
        <v>0.29870000000000002</v>
      </c>
      <c r="D593" s="2">
        <v>0.21779999999999999</v>
      </c>
    </row>
    <row r="594" spans="1:4" x14ac:dyDescent="0.25">
      <c r="B594">
        <f t="shared" si="9"/>
        <v>594</v>
      </c>
      <c r="C594" s="2">
        <v>0.29870000000000002</v>
      </c>
      <c r="D594" s="2">
        <v>0.21779999999999999</v>
      </c>
    </row>
    <row r="595" spans="1:4" x14ac:dyDescent="0.25">
      <c r="B595">
        <f t="shared" si="9"/>
        <v>595</v>
      </c>
      <c r="C595" s="2">
        <v>0.29870000000000002</v>
      </c>
      <c r="D595" s="2">
        <v>0.21779999999999999</v>
      </c>
    </row>
    <row r="596" spans="1:4" x14ac:dyDescent="0.25">
      <c r="B596">
        <f t="shared" si="9"/>
        <v>596</v>
      </c>
      <c r="C596" s="2">
        <v>0.29870000000000002</v>
      </c>
      <c r="D596" s="2">
        <v>0.21779999999999999</v>
      </c>
    </row>
    <row r="597" spans="1:4" x14ac:dyDescent="0.25">
      <c r="B597">
        <f t="shared" si="9"/>
        <v>597</v>
      </c>
      <c r="C597" s="2">
        <v>0.29870000000000002</v>
      </c>
      <c r="D597" s="2">
        <v>0.21779999999999999</v>
      </c>
    </row>
    <row r="598" spans="1:4" x14ac:dyDescent="0.25">
      <c r="B598">
        <f t="shared" si="9"/>
        <v>598</v>
      </c>
      <c r="C598" s="2">
        <v>0.29870000000000002</v>
      </c>
      <c r="D598" s="2">
        <v>0.21779999999999999</v>
      </c>
    </row>
    <row r="599" spans="1:4" x14ac:dyDescent="0.25">
      <c r="B599">
        <f t="shared" si="9"/>
        <v>599</v>
      </c>
      <c r="C599" s="2">
        <v>0.29870000000000002</v>
      </c>
      <c r="D599" s="2">
        <v>0.21779999999999999</v>
      </c>
    </row>
    <row r="600" spans="1:4" x14ac:dyDescent="0.25">
      <c r="A600">
        <v>600</v>
      </c>
      <c r="B600">
        <f t="shared" si="9"/>
        <v>600</v>
      </c>
      <c r="C600" s="2">
        <v>0.29870000000000002</v>
      </c>
      <c r="D600" s="2">
        <v>0.21779999999999999</v>
      </c>
    </row>
    <row r="601" spans="1:4" x14ac:dyDescent="0.25">
      <c r="B601">
        <f t="shared" si="9"/>
        <v>601</v>
      </c>
      <c r="C601" s="2">
        <v>0.29870000000000002</v>
      </c>
      <c r="D601" s="2">
        <v>0.21779999999999999</v>
      </c>
    </row>
    <row r="602" spans="1:4" x14ac:dyDescent="0.25">
      <c r="B602">
        <f t="shared" si="9"/>
        <v>602</v>
      </c>
      <c r="C602" s="2">
        <v>0.29870000000000002</v>
      </c>
      <c r="D602" s="2">
        <v>0.21779999999999999</v>
      </c>
    </row>
    <row r="603" spans="1:4" x14ac:dyDescent="0.25">
      <c r="B603">
        <f t="shared" si="9"/>
        <v>603</v>
      </c>
      <c r="C603" s="2">
        <v>0.29870000000000002</v>
      </c>
      <c r="D603" s="2">
        <v>0.21779999999999999</v>
      </c>
    </row>
    <row r="604" spans="1:4" x14ac:dyDescent="0.25">
      <c r="B604">
        <f t="shared" si="9"/>
        <v>604</v>
      </c>
      <c r="C604" s="2">
        <v>0.29870000000000002</v>
      </c>
      <c r="D604" s="2">
        <v>0.21779999999999999</v>
      </c>
    </row>
    <row r="605" spans="1:4" x14ac:dyDescent="0.25">
      <c r="B605">
        <f t="shared" si="9"/>
        <v>605</v>
      </c>
      <c r="C605" s="2">
        <v>0.29870000000000002</v>
      </c>
      <c r="D605" s="2">
        <v>0.21779999999999999</v>
      </c>
    </row>
    <row r="606" spans="1:4" x14ac:dyDescent="0.25">
      <c r="B606">
        <f t="shared" si="9"/>
        <v>606</v>
      </c>
      <c r="C606" s="2">
        <v>0.29870000000000002</v>
      </c>
      <c r="D606" s="2">
        <v>0.21779999999999999</v>
      </c>
    </row>
    <row r="607" spans="1:4" x14ac:dyDescent="0.25">
      <c r="B607">
        <f t="shared" si="9"/>
        <v>607</v>
      </c>
      <c r="C607" s="2">
        <v>0.29870000000000002</v>
      </c>
      <c r="D607" s="2">
        <v>0.21779999999999999</v>
      </c>
    </row>
    <row r="608" spans="1:4" x14ac:dyDescent="0.25">
      <c r="B608">
        <f t="shared" si="9"/>
        <v>608</v>
      </c>
      <c r="C608" s="2">
        <v>0.29870000000000002</v>
      </c>
      <c r="D608" s="2">
        <v>0.21779999999999999</v>
      </c>
    </row>
    <row r="609" spans="2:4" x14ac:dyDescent="0.25">
      <c r="B609">
        <f t="shared" si="9"/>
        <v>609</v>
      </c>
      <c r="C609" s="2">
        <v>0.29870000000000002</v>
      </c>
      <c r="D609" s="2">
        <v>0.21779999999999999</v>
      </c>
    </row>
    <row r="610" spans="2:4" x14ac:dyDescent="0.25">
      <c r="B610">
        <f t="shared" si="9"/>
        <v>610</v>
      </c>
      <c r="C610" s="2">
        <v>0.29870000000000002</v>
      </c>
      <c r="D610" s="2">
        <v>0.21779999999999999</v>
      </c>
    </row>
    <row r="611" spans="2:4" x14ac:dyDescent="0.25">
      <c r="B611">
        <f t="shared" si="9"/>
        <v>611</v>
      </c>
      <c r="C611" s="2">
        <v>0.29870000000000002</v>
      </c>
      <c r="D611" s="2">
        <v>0.21779999999999999</v>
      </c>
    </row>
    <row r="612" spans="2:4" x14ac:dyDescent="0.25">
      <c r="B612">
        <f t="shared" si="9"/>
        <v>612</v>
      </c>
      <c r="C612" s="2">
        <v>0.29870000000000002</v>
      </c>
      <c r="D612" s="2">
        <v>0.21779999999999999</v>
      </c>
    </row>
    <row r="613" spans="2:4" x14ac:dyDescent="0.25">
      <c r="B613">
        <f t="shared" si="9"/>
        <v>613</v>
      </c>
      <c r="C613" s="2">
        <v>0.29870000000000002</v>
      </c>
      <c r="D613" s="2">
        <v>0.21779999999999999</v>
      </c>
    </row>
    <row r="614" spans="2:4" x14ac:dyDescent="0.25">
      <c r="B614">
        <f t="shared" si="9"/>
        <v>614</v>
      </c>
      <c r="C614" s="2">
        <v>0.29870000000000002</v>
      </c>
      <c r="D614" s="2">
        <v>0.21779999999999999</v>
      </c>
    </row>
    <row r="615" spans="2:4" x14ac:dyDescent="0.25">
      <c r="B615">
        <f t="shared" si="9"/>
        <v>615</v>
      </c>
      <c r="C615" s="2">
        <v>0.29870000000000002</v>
      </c>
      <c r="D615" s="2">
        <v>0.21779999999999999</v>
      </c>
    </row>
    <row r="616" spans="2:4" x14ac:dyDescent="0.25">
      <c r="B616">
        <f t="shared" si="9"/>
        <v>616</v>
      </c>
      <c r="C616" s="2">
        <v>0.29870000000000002</v>
      </c>
      <c r="D616" s="2">
        <v>0.21779999999999999</v>
      </c>
    </row>
    <row r="617" spans="2:4" x14ac:dyDescent="0.25">
      <c r="B617">
        <f t="shared" si="9"/>
        <v>617</v>
      </c>
      <c r="C617" s="2">
        <v>0.29870000000000002</v>
      </c>
      <c r="D617" s="2">
        <v>0.21779999999999999</v>
      </c>
    </row>
    <row r="618" spans="2:4" x14ac:dyDescent="0.25">
      <c r="B618">
        <f t="shared" si="9"/>
        <v>618</v>
      </c>
      <c r="C618" s="2">
        <v>0.29870000000000002</v>
      </c>
      <c r="D618" s="2">
        <v>0.21779999999999999</v>
      </c>
    </row>
    <row r="619" spans="2:4" x14ac:dyDescent="0.25">
      <c r="B619">
        <f t="shared" si="9"/>
        <v>619</v>
      </c>
      <c r="C619" s="2">
        <v>0.29870000000000002</v>
      </c>
      <c r="D619" s="2">
        <v>0.21779999999999999</v>
      </c>
    </row>
    <row r="620" spans="2:4" x14ac:dyDescent="0.25">
      <c r="B620">
        <f t="shared" si="9"/>
        <v>620</v>
      </c>
      <c r="C620" s="2">
        <v>0.29870000000000002</v>
      </c>
      <c r="D620" s="2">
        <v>0.21779999999999999</v>
      </c>
    </row>
    <row r="621" spans="2:4" x14ac:dyDescent="0.25">
      <c r="B621">
        <f t="shared" si="9"/>
        <v>621</v>
      </c>
      <c r="C621" s="2">
        <v>0.29870000000000002</v>
      </c>
      <c r="D621" s="2">
        <v>0.21779999999999999</v>
      </c>
    </row>
    <row r="622" spans="2:4" x14ac:dyDescent="0.25">
      <c r="B622">
        <f t="shared" si="9"/>
        <v>622</v>
      </c>
      <c r="C622" s="2">
        <v>0.29870000000000002</v>
      </c>
      <c r="D622" s="2">
        <v>0.21779999999999999</v>
      </c>
    </row>
    <row r="623" spans="2:4" x14ac:dyDescent="0.25">
      <c r="B623">
        <f t="shared" si="9"/>
        <v>623</v>
      </c>
      <c r="C623" s="2">
        <v>0.29870000000000002</v>
      </c>
      <c r="D623" s="2">
        <v>0.21779999999999999</v>
      </c>
    </row>
    <row r="624" spans="2:4" x14ac:dyDescent="0.25">
      <c r="B624">
        <f t="shared" si="9"/>
        <v>624</v>
      </c>
      <c r="C624" s="2">
        <v>0.29870000000000002</v>
      </c>
      <c r="D624" s="2">
        <v>0.21779999999999999</v>
      </c>
    </row>
    <row r="625" spans="2:4" x14ac:dyDescent="0.25">
      <c r="B625">
        <f t="shared" si="9"/>
        <v>625</v>
      </c>
      <c r="C625" s="2">
        <v>0.29870000000000002</v>
      </c>
      <c r="D625" s="2">
        <v>0.21779999999999999</v>
      </c>
    </row>
    <row r="626" spans="2:4" x14ac:dyDescent="0.25">
      <c r="B626">
        <f t="shared" si="9"/>
        <v>626</v>
      </c>
      <c r="C626" s="2">
        <v>0.29870000000000002</v>
      </c>
      <c r="D626" s="2">
        <v>0.21779999999999999</v>
      </c>
    </row>
    <row r="627" spans="2:4" x14ac:dyDescent="0.25">
      <c r="B627">
        <f t="shared" si="9"/>
        <v>627</v>
      </c>
      <c r="C627" s="2">
        <v>0.29870000000000002</v>
      </c>
      <c r="D627" s="2">
        <v>0.21779999999999999</v>
      </c>
    </row>
    <row r="628" spans="2:4" x14ac:dyDescent="0.25">
      <c r="B628">
        <f t="shared" si="9"/>
        <v>628</v>
      </c>
      <c r="C628" s="2">
        <v>0.29870000000000002</v>
      </c>
      <c r="D628" s="2">
        <v>0.21779999999999999</v>
      </c>
    </row>
    <row r="629" spans="2:4" x14ac:dyDescent="0.25">
      <c r="B629">
        <f t="shared" si="9"/>
        <v>629</v>
      </c>
      <c r="C629" s="2">
        <v>0.29870000000000002</v>
      </c>
      <c r="D629" s="2">
        <v>0.21779999999999999</v>
      </c>
    </row>
    <row r="630" spans="2:4" x14ac:dyDescent="0.25">
      <c r="B630">
        <f t="shared" si="9"/>
        <v>630</v>
      </c>
      <c r="C630" s="2">
        <v>0.29870000000000002</v>
      </c>
      <c r="D630" s="2">
        <v>0.21779999999999999</v>
      </c>
    </row>
    <row r="631" spans="2:4" x14ac:dyDescent="0.25">
      <c r="B631">
        <f t="shared" si="9"/>
        <v>631</v>
      </c>
      <c r="C631" s="2">
        <v>0.29870000000000002</v>
      </c>
      <c r="D631" s="2">
        <v>0.21779999999999999</v>
      </c>
    </row>
    <row r="632" spans="2:4" x14ac:dyDescent="0.25">
      <c r="B632">
        <f t="shared" si="9"/>
        <v>632</v>
      </c>
      <c r="C632" s="2">
        <v>0.29870000000000002</v>
      </c>
      <c r="D632" s="2">
        <v>0.21779999999999999</v>
      </c>
    </row>
    <row r="633" spans="2:4" x14ac:dyDescent="0.25">
      <c r="B633">
        <f t="shared" si="9"/>
        <v>633</v>
      </c>
      <c r="C633" s="2">
        <v>0.29870000000000002</v>
      </c>
      <c r="D633" s="2">
        <v>0.21779999999999999</v>
      </c>
    </row>
    <row r="634" spans="2:4" x14ac:dyDescent="0.25">
      <c r="B634">
        <f t="shared" si="9"/>
        <v>634</v>
      </c>
      <c r="C634" s="2">
        <v>0.29870000000000002</v>
      </c>
      <c r="D634" s="2">
        <v>0.21779999999999999</v>
      </c>
    </row>
    <row r="635" spans="2:4" x14ac:dyDescent="0.25">
      <c r="B635">
        <f t="shared" si="9"/>
        <v>635</v>
      </c>
      <c r="C635" s="2">
        <v>0.29870000000000002</v>
      </c>
      <c r="D635" s="2">
        <v>0.21779999999999999</v>
      </c>
    </row>
    <row r="636" spans="2:4" x14ac:dyDescent="0.25">
      <c r="B636">
        <f t="shared" si="9"/>
        <v>636</v>
      </c>
      <c r="C636" s="2">
        <v>0.29870000000000002</v>
      </c>
      <c r="D636" s="2">
        <v>0.21779999999999999</v>
      </c>
    </row>
    <row r="637" spans="2:4" x14ac:dyDescent="0.25">
      <c r="B637">
        <f t="shared" si="9"/>
        <v>637</v>
      </c>
      <c r="C637" s="2">
        <v>0.29870000000000002</v>
      </c>
      <c r="D637" s="2">
        <v>0.21779999999999999</v>
      </c>
    </row>
    <row r="638" spans="2:4" x14ac:dyDescent="0.25">
      <c r="B638">
        <f t="shared" si="9"/>
        <v>638</v>
      </c>
      <c r="C638" s="2">
        <v>0.29870000000000002</v>
      </c>
      <c r="D638" s="2">
        <v>0.21779999999999999</v>
      </c>
    </row>
    <row r="639" spans="2:4" x14ac:dyDescent="0.25">
      <c r="B639">
        <f t="shared" si="9"/>
        <v>639</v>
      </c>
      <c r="C639" s="2">
        <v>0.29870000000000002</v>
      </c>
      <c r="D639" s="2">
        <v>0.21779999999999999</v>
      </c>
    </row>
    <row r="640" spans="2:4" x14ac:dyDescent="0.25">
      <c r="B640">
        <f t="shared" si="9"/>
        <v>640</v>
      </c>
      <c r="C640" s="2">
        <v>0.29870000000000002</v>
      </c>
      <c r="D640" s="2">
        <v>0.21779999999999999</v>
      </c>
    </row>
    <row r="641" spans="2:4" x14ac:dyDescent="0.25">
      <c r="B641">
        <f t="shared" si="9"/>
        <v>641</v>
      </c>
      <c r="C641" s="2">
        <v>0.29870000000000002</v>
      </c>
      <c r="D641" s="2">
        <v>0.21779999999999999</v>
      </c>
    </row>
    <row r="642" spans="2:4" x14ac:dyDescent="0.25">
      <c r="B642">
        <f t="shared" si="9"/>
        <v>642</v>
      </c>
      <c r="C642" s="2">
        <v>0.29870000000000002</v>
      </c>
      <c r="D642" s="2">
        <v>0.21779999999999999</v>
      </c>
    </row>
    <row r="643" spans="2:4" x14ac:dyDescent="0.25">
      <c r="B643">
        <f t="shared" ref="B643:B706" si="10">B642+1</f>
        <v>643</v>
      </c>
      <c r="C643" s="2">
        <v>0.29870000000000002</v>
      </c>
      <c r="D643" s="2">
        <v>0.21779999999999999</v>
      </c>
    </row>
    <row r="644" spans="2:4" x14ac:dyDescent="0.25">
      <c r="B644">
        <f t="shared" si="10"/>
        <v>644</v>
      </c>
      <c r="C644" s="2">
        <v>0.29870000000000002</v>
      </c>
      <c r="D644" s="2">
        <v>0.21779999999999999</v>
      </c>
    </row>
    <row r="645" spans="2:4" x14ac:dyDescent="0.25">
      <c r="B645">
        <f t="shared" si="10"/>
        <v>645</v>
      </c>
      <c r="C645" s="2">
        <v>0.29870000000000002</v>
      </c>
      <c r="D645" s="2">
        <v>0.21779999999999999</v>
      </c>
    </row>
    <row r="646" spans="2:4" x14ac:dyDescent="0.25">
      <c r="B646">
        <f t="shared" si="10"/>
        <v>646</v>
      </c>
      <c r="C646" s="2">
        <v>0.29870000000000002</v>
      </c>
      <c r="D646" s="2">
        <v>0.21779999999999999</v>
      </c>
    </row>
    <row r="647" spans="2:4" x14ac:dyDescent="0.25">
      <c r="B647">
        <f t="shared" si="10"/>
        <v>647</v>
      </c>
      <c r="C647" s="2">
        <v>0.29870000000000002</v>
      </c>
      <c r="D647" s="2">
        <v>0.21779999999999999</v>
      </c>
    </row>
    <row r="648" spans="2:4" x14ac:dyDescent="0.25">
      <c r="B648">
        <f t="shared" si="10"/>
        <v>648</v>
      </c>
      <c r="C648" s="2">
        <v>0.29870000000000002</v>
      </c>
      <c r="D648" s="2">
        <v>0.21779999999999999</v>
      </c>
    </row>
    <row r="649" spans="2:4" x14ac:dyDescent="0.25">
      <c r="B649">
        <f t="shared" si="10"/>
        <v>649</v>
      </c>
      <c r="C649" s="2">
        <v>0.29870000000000002</v>
      </c>
      <c r="D649" s="2">
        <v>0.21779999999999999</v>
      </c>
    </row>
    <row r="650" spans="2:4" x14ac:dyDescent="0.25">
      <c r="B650">
        <f t="shared" si="10"/>
        <v>650</v>
      </c>
      <c r="C650" s="2">
        <v>0.29870000000000002</v>
      </c>
      <c r="D650" s="2">
        <v>0.21779999999999999</v>
      </c>
    </row>
    <row r="651" spans="2:4" x14ac:dyDescent="0.25">
      <c r="B651">
        <f t="shared" si="10"/>
        <v>651</v>
      </c>
      <c r="C651" s="2">
        <v>0.29870000000000002</v>
      </c>
      <c r="D651" s="2">
        <v>0.21779999999999999</v>
      </c>
    </row>
    <row r="652" spans="2:4" x14ac:dyDescent="0.25">
      <c r="B652">
        <f t="shared" si="10"/>
        <v>652</v>
      </c>
      <c r="C652" s="2">
        <v>0.29870000000000002</v>
      </c>
      <c r="D652" s="2">
        <v>0.21779999999999999</v>
      </c>
    </row>
    <row r="653" spans="2:4" x14ac:dyDescent="0.25">
      <c r="B653">
        <f t="shared" si="10"/>
        <v>653</v>
      </c>
      <c r="C653" s="2">
        <v>0.29870000000000002</v>
      </c>
      <c r="D653" s="2">
        <v>0.21779999999999999</v>
      </c>
    </row>
    <row r="654" spans="2:4" x14ac:dyDescent="0.25">
      <c r="B654">
        <f t="shared" si="10"/>
        <v>654</v>
      </c>
      <c r="C654" s="2">
        <v>0.29870000000000002</v>
      </c>
      <c r="D654" s="2">
        <v>0.21779999999999999</v>
      </c>
    </row>
    <row r="655" spans="2:4" x14ac:dyDescent="0.25">
      <c r="B655">
        <f t="shared" si="10"/>
        <v>655</v>
      </c>
      <c r="C655" s="2">
        <v>0.29870000000000002</v>
      </c>
      <c r="D655" s="2">
        <v>0.21779999999999999</v>
      </c>
    </row>
    <row r="656" spans="2:4" x14ac:dyDescent="0.25">
      <c r="B656">
        <f t="shared" si="10"/>
        <v>656</v>
      </c>
      <c r="C656" s="2">
        <v>0.29870000000000002</v>
      </c>
      <c r="D656" s="2">
        <v>0.21779999999999999</v>
      </c>
    </row>
    <row r="657" spans="2:4" x14ac:dyDescent="0.25">
      <c r="B657">
        <f t="shared" si="10"/>
        <v>657</v>
      </c>
      <c r="C657" s="2">
        <v>0.29870000000000002</v>
      </c>
      <c r="D657" s="2">
        <v>0.21779999999999999</v>
      </c>
    </row>
    <row r="658" spans="2:4" x14ac:dyDescent="0.25">
      <c r="B658">
        <f t="shared" si="10"/>
        <v>658</v>
      </c>
      <c r="C658" s="2">
        <v>0.29870000000000002</v>
      </c>
      <c r="D658" s="2">
        <v>0.21779999999999999</v>
      </c>
    </row>
    <row r="659" spans="2:4" x14ac:dyDescent="0.25">
      <c r="B659">
        <f t="shared" si="10"/>
        <v>659</v>
      </c>
      <c r="C659" s="2">
        <v>0.29870000000000002</v>
      </c>
      <c r="D659" s="2">
        <v>0.21779999999999999</v>
      </c>
    </row>
    <row r="660" spans="2:4" x14ac:dyDescent="0.25">
      <c r="B660">
        <f t="shared" si="10"/>
        <v>660</v>
      </c>
      <c r="C660" s="2">
        <v>0.29870000000000002</v>
      </c>
      <c r="D660" s="2">
        <v>0.21779999999999999</v>
      </c>
    </row>
    <row r="661" spans="2:4" x14ac:dyDescent="0.25">
      <c r="B661">
        <f t="shared" si="10"/>
        <v>661</v>
      </c>
      <c r="C661" s="2">
        <v>0.29870000000000002</v>
      </c>
      <c r="D661" s="2">
        <v>0.29870000000000002</v>
      </c>
    </row>
    <row r="662" spans="2:4" x14ac:dyDescent="0.25">
      <c r="B662">
        <f t="shared" si="10"/>
        <v>662</v>
      </c>
      <c r="C662" s="2">
        <v>0.29870000000000002</v>
      </c>
      <c r="D662" s="2">
        <v>0.29870000000000002</v>
      </c>
    </row>
    <row r="663" spans="2:4" x14ac:dyDescent="0.25">
      <c r="B663">
        <f t="shared" si="10"/>
        <v>663</v>
      </c>
      <c r="C663" s="2">
        <v>0.29870000000000002</v>
      </c>
      <c r="D663" s="2">
        <v>0.29870000000000002</v>
      </c>
    </row>
    <row r="664" spans="2:4" x14ac:dyDescent="0.25">
      <c r="B664">
        <f t="shared" si="10"/>
        <v>664</v>
      </c>
      <c r="C664" s="2">
        <v>0.29870000000000002</v>
      </c>
      <c r="D664" s="2">
        <v>0.29870000000000002</v>
      </c>
    </row>
    <row r="665" spans="2:4" x14ac:dyDescent="0.25">
      <c r="B665">
        <f t="shared" si="10"/>
        <v>665</v>
      </c>
      <c r="C665" s="2">
        <v>0.29870000000000002</v>
      </c>
      <c r="D665" s="2">
        <v>0.29870000000000002</v>
      </c>
    </row>
    <row r="666" spans="2:4" x14ac:dyDescent="0.25">
      <c r="B666">
        <f t="shared" si="10"/>
        <v>666</v>
      </c>
      <c r="C666" s="2">
        <v>0.29870000000000002</v>
      </c>
      <c r="D666" s="2">
        <v>0.29870000000000002</v>
      </c>
    </row>
    <row r="667" spans="2:4" x14ac:dyDescent="0.25">
      <c r="B667">
        <f t="shared" si="10"/>
        <v>667</v>
      </c>
      <c r="C667" s="2">
        <v>0.29870000000000002</v>
      </c>
      <c r="D667" s="2">
        <v>0.29870000000000002</v>
      </c>
    </row>
    <row r="668" spans="2:4" x14ac:dyDescent="0.25">
      <c r="B668">
        <f t="shared" si="10"/>
        <v>668</v>
      </c>
      <c r="C668" s="2">
        <v>0.29870000000000002</v>
      </c>
      <c r="D668" s="2">
        <v>0.29870000000000002</v>
      </c>
    </row>
    <row r="669" spans="2:4" x14ac:dyDescent="0.25">
      <c r="B669">
        <f t="shared" si="10"/>
        <v>669</v>
      </c>
      <c r="C669" s="2">
        <v>0.29870000000000002</v>
      </c>
      <c r="D669" s="2">
        <v>0.29870000000000002</v>
      </c>
    </row>
    <row r="670" spans="2:4" x14ac:dyDescent="0.25">
      <c r="B670">
        <f t="shared" si="10"/>
        <v>670</v>
      </c>
      <c r="C670" s="2">
        <v>0.29870000000000002</v>
      </c>
      <c r="D670" s="2">
        <v>0.29870000000000002</v>
      </c>
    </row>
    <row r="671" spans="2:4" x14ac:dyDescent="0.25">
      <c r="B671">
        <f t="shared" si="10"/>
        <v>671</v>
      </c>
      <c r="C671" s="2">
        <v>0.29870000000000002</v>
      </c>
      <c r="D671" s="2">
        <v>0.29870000000000002</v>
      </c>
    </row>
    <row r="672" spans="2:4" x14ac:dyDescent="0.25">
      <c r="B672">
        <f t="shared" si="10"/>
        <v>672</v>
      </c>
      <c r="C672" s="2">
        <v>0.29870000000000002</v>
      </c>
      <c r="D672" s="2">
        <v>0.29870000000000002</v>
      </c>
    </row>
    <row r="673" spans="2:4" x14ac:dyDescent="0.25">
      <c r="B673">
        <f t="shared" si="10"/>
        <v>673</v>
      </c>
      <c r="C673" s="2">
        <v>0.29870000000000002</v>
      </c>
      <c r="D673" s="2">
        <v>0.29870000000000002</v>
      </c>
    </row>
    <row r="674" spans="2:4" x14ac:dyDescent="0.25">
      <c r="B674">
        <f t="shared" si="10"/>
        <v>674</v>
      </c>
      <c r="C674" s="2">
        <v>0.29870000000000002</v>
      </c>
      <c r="D674" s="2">
        <v>0.29870000000000002</v>
      </c>
    </row>
    <row r="675" spans="2:4" x14ac:dyDescent="0.25">
      <c r="B675">
        <f t="shared" si="10"/>
        <v>675</v>
      </c>
      <c r="C675" s="2">
        <v>0.29870000000000002</v>
      </c>
      <c r="D675" s="2">
        <v>0.29870000000000002</v>
      </c>
    </row>
    <row r="676" spans="2:4" x14ac:dyDescent="0.25">
      <c r="B676">
        <f t="shared" si="10"/>
        <v>676</v>
      </c>
      <c r="C676" s="2">
        <v>0.33939999999999998</v>
      </c>
      <c r="D676" s="2">
        <v>0.29870000000000002</v>
      </c>
    </row>
    <row r="677" spans="2:4" x14ac:dyDescent="0.25">
      <c r="B677">
        <f t="shared" si="10"/>
        <v>677</v>
      </c>
      <c r="C677" s="2">
        <v>0.33939999999999998</v>
      </c>
      <c r="D677" s="2">
        <v>0.29870000000000002</v>
      </c>
    </row>
    <row r="678" spans="2:4" x14ac:dyDescent="0.25">
      <c r="B678">
        <f t="shared" si="10"/>
        <v>678</v>
      </c>
      <c r="C678" s="2">
        <v>0.33939999999999998</v>
      </c>
      <c r="D678" s="2">
        <v>0.29870000000000002</v>
      </c>
    </row>
    <row r="679" spans="2:4" x14ac:dyDescent="0.25">
      <c r="B679">
        <f t="shared" si="10"/>
        <v>679</v>
      </c>
      <c r="C679" s="2">
        <v>0.33939999999999998</v>
      </c>
      <c r="D679" s="2">
        <v>0.29870000000000002</v>
      </c>
    </row>
    <row r="680" spans="2:4" x14ac:dyDescent="0.25">
      <c r="B680">
        <f t="shared" si="10"/>
        <v>680</v>
      </c>
      <c r="C680" s="2">
        <v>0.33939999999999998</v>
      </c>
      <c r="D680" s="2">
        <v>0.29870000000000002</v>
      </c>
    </row>
    <row r="681" spans="2:4" x14ac:dyDescent="0.25">
      <c r="B681">
        <f t="shared" si="10"/>
        <v>681</v>
      </c>
      <c r="C681" s="2">
        <v>0.33939999999999998</v>
      </c>
      <c r="D681" s="2">
        <v>0.29870000000000002</v>
      </c>
    </row>
    <row r="682" spans="2:4" x14ac:dyDescent="0.25">
      <c r="B682">
        <f t="shared" si="10"/>
        <v>682</v>
      </c>
      <c r="C682" s="2">
        <v>0.33939999999999998</v>
      </c>
      <c r="D682" s="2">
        <v>0.29870000000000002</v>
      </c>
    </row>
    <row r="683" spans="2:4" x14ac:dyDescent="0.25">
      <c r="B683">
        <f t="shared" si="10"/>
        <v>683</v>
      </c>
      <c r="C683" s="2">
        <v>0.33939999999999998</v>
      </c>
      <c r="D683" s="2">
        <v>0.29870000000000002</v>
      </c>
    </row>
    <row r="684" spans="2:4" x14ac:dyDescent="0.25">
      <c r="B684">
        <f t="shared" si="10"/>
        <v>684</v>
      </c>
      <c r="C684" s="2">
        <v>0.33939999999999998</v>
      </c>
      <c r="D684" s="2">
        <v>0.29870000000000002</v>
      </c>
    </row>
    <row r="685" spans="2:4" x14ac:dyDescent="0.25">
      <c r="B685">
        <f t="shared" si="10"/>
        <v>685</v>
      </c>
      <c r="C685" s="2">
        <v>0.33939999999999998</v>
      </c>
      <c r="D685" s="2">
        <v>0.29870000000000002</v>
      </c>
    </row>
    <row r="686" spans="2:4" x14ac:dyDescent="0.25">
      <c r="B686">
        <f t="shared" si="10"/>
        <v>686</v>
      </c>
      <c r="C686" s="2">
        <v>0.33939999999999998</v>
      </c>
      <c r="D686" s="2">
        <v>0.29870000000000002</v>
      </c>
    </row>
    <row r="687" spans="2:4" x14ac:dyDescent="0.25">
      <c r="B687">
        <f t="shared" si="10"/>
        <v>687</v>
      </c>
      <c r="C687" s="2">
        <v>0.33939999999999998</v>
      </c>
      <c r="D687" s="2">
        <v>0.29870000000000002</v>
      </c>
    </row>
    <row r="688" spans="2:4" x14ac:dyDescent="0.25">
      <c r="B688">
        <f t="shared" si="10"/>
        <v>688</v>
      </c>
      <c r="C688" s="2">
        <v>0.33939999999999998</v>
      </c>
      <c r="D688" s="2">
        <v>0.29870000000000002</v>
      </c>
    </row>
    <row r="689" spans="1:4" x14ac:dyDescent="0.25">
      <c r="B689">
        <f t="shared" si="10"/>
        <v>689</v>
      </c>
      <c r="C689" s="2">
        <v>0.33939999999999998</v>
      </c>
      <c r="D689" s="2">
        <v>0.29870000000000002</v>
      </c>
    </row>
    <row r="690" spans="1:4" x14ac:dyDescent="0.25">
      <c r="B690">
        <f t="shared" si="10"/>
        <v>690</v>
      </c>
      <c r="C690" s="2">
        <v>0.33939999999999998</v>
      </c>
      <c r="D690" s="2">
        <v>0.29870000000000002</v>
      </c>
    </row>
    <row r="691" spans="1:4" x14ac:dyDescent="0.25">
      <c r="B691">
        <f t="shared" si="10"/>
        <v>691</v>
      </c>
      <c r="C691" s="2">
        <v>0.33939999999999998</v>
      </c>
      <c r="D691" s="2">
        <v>0.29870000000000002</v>
      </c>
    </row>
    <row r="692" spans="1:4" x14ac:dyDescent="0.25">
      <c r="B692">
        <f t="shared" si="10"/>
        <v>692</v>
      </c>
      <c r="C692" s="2">
        <v>0.33939999999999998</v>
      </c>
      <c r="D692" s="2">
        <v>0.29870000000000002</v>
      </c>
    </row>
    <row r="693" spans="1:4" x14ac:dyDescent="0.25">
      <c r="B693">
        <f t="shared" si="10"/>
        <v>693</v>
      </c>
      <c r="C693" s="2">
        <v>0.33939999999999998</v>
      </c>
      <c r="D693" s="2">
        <v>0.29870000000000002</v>
      </c>
    </row>
    <row r="694" spans="1:4" x14ac:dyDescent="0.25">
      <c r="B694">
        <f t="shared" si="10"/>
        <v>694</v>
      </c>
      <c r="C694" s="2">
        <v>0.33939999999999998</v>
      </c>
      <c r="D694" s="2">
        <v>0.29870000000000002</v>
      </c>
    </row>
    <row r="695" spans="1:4" x14ac:dyDescent="0.25">
      <c r="B695">
        <f t="shared" si="10"/>
        <v>695</v>
      </c>
      <c r="C695" s="2">
        <v>0.33939999999999998</v>
      </c>
      <c r="D695" s="2">
        <v>0.29870000000000002</v>
      </c>
    </row>
    <row r="696" spans="1:4" x14ac:dyDescent="0.25">
      <c r="B696">
        <f t="shared" si="10"/>
        <v>696</v>
      </c>
      <c r="C696" s="2">
        <v>0.33939999999999998</v>
      </c>
      <c r="D696" s="2">
        <v>0.29870000000000002</v>
      </c>
    </row>
    <row r="697" spans="1:4" x14ac:dyDescent="0.25">
      <c r="B697">
        <f t="shared" si="10"/>
        <v>697</v>
      </c>
      <c r="C697" s="2">
        <v>0.33939999999999998</v>
      </c>
      <c r="D697" s="2">
        <v>0.29870000000000002</v>
      </c>
    </row>
    <row r="698" spans="1:4" x14ac:dyDescent="0.25">
      <c r="B698">
        <f t="shared" si="10"/>
        <v>698</v>
      </c>
      <c r="C698" s="2">
        <v>0.33939999999999998</v>
      </c>
      <c r="D698" s="2">
        <v>0.29870000000000002</v>
      </c>
    </row>
    <row r="699" spans="1:4" x14ac:dyDescent="0.25">
      <c r="B699">
        <f t="shared" si="10"/>
        <v>699</v>
      </c>
      <c r="C699" s="2">
        <v>0.33939999999999998</v>
      </c>
      <c r="D699" s="2">
        <v>0.29870000000000002</v>
      </c>
    </row>
    <row r="700" spans="1:4" x14ac:dyDescent="0.25">
      <c r="A700">
        <v>700</v>
      </c>
      <c r="B700">
        <f t="shared" si="10"/>
        <v>700</v>
      </c>
      <c r="C700" s="2">
        <v>0.33939999999999998</v>
      </c>
      <c r="D700" s="2">
        <v>0.29870000000000002</v>
      </c>
    </row>
    <row r="701" spans="1:4" x14ac:dyDescent="0.25">
      <c r="B701">
        <f t="shared" si="10"/>
        <v>701</v>
      </c>
      <c r="C701" s="2">
        <v>0.33939999999999998</v>
      </c>
      <c r="D701" s="2">
        <v>0.29870000000000002</v>
      </c>
    </row>
    <row r="702" spans="1:4" x14ac:dyDescent="0.25">
      <c r="B702">
        <f t="shared" si="10"/>
        <v>702</v>
      </c>
      <c r="C702" s="2">
        <v>0.33939999999999998</v>
      </c>
      <c r="D702" s="2">
        <v>0.29870000000000002</v>
      </c>
    </row>
    <row r="703" spans="1:4" x14ac:dyDescent="0.25">
      <c r="B703">
        <f t="shared" si="10"/>
        <v>703</v>
      </c>
      <c r="C703" s="2">
        <v>0.33939999999999998</v>
      </c>
      <c r="D703" s="2">
        <v>0.29870000000000002</v>
      </c>
    </row>
    <row r="704" spans="1:4" x14ac:dyDescent="0.25">
      <c r="B704">
        <f t="shared" si="10"/>
        <v>704</v>
      </c>
      <c r="C704" s="2">
        <v>0.33939999999999998</v>
      </c>
      <c r="D704" s="2">
        <v>0.29870000000000002</v>
      </c>
    </row>
    <row r="705" spans="2:4" x14ac:dyDescent="0.25">
      <c r="B705">
        <f t="shared" si="10"/>
        <v>705</v>
      </c>
      <c r="C705" s="2">
        <v>0.33939999999999998</v>
      </c>
      <c r="D705" s="2">
        <v>0.29870000000000002</v>
      </c>
    </row>
    <row r="706" spans="2:4" x14ac:dyDescent="0.25">
      <c r="B706">
        <f t="shared" si="10"/>
        <v>706</v>
      </c>
      <c r="C706" s="2">
        <v>0.33939999999999998</v>
      </c>
      <c r="D706" s="2">
        <v>0.29870000000000002</v>
      </c>
    </row>
    <row r="707" spans="2:4" x14ac:dyDescent="0.25">
      <c r="B707">
        <f t="shared" ref="B707:B770" si="11">B706+1</f>
        <v>707</v>
      </c>
      <c r="C707" s="2">
        <v>0.33939999999999998</v>
      </c>
      <c r="D707" s="2">
        <v>0.29870000000000002</v>
      </c>
    </row>
    <row r="708" spans="2:4" x14ac:dyDescent="0.25">
      <c r="B708">
        <f t="shared" si="11"/>
        <v>708</v>
      </c>
      <c r="C708" s="2">
        <v>0.33939999999999998</v>
      </c>
      <c r="D708" s="2">
        <v>0.29870000000000002</v>
      </c>
    </row>
    <row r="709" spans="2:4" x14ac:dyDescent="0.25">
      <c r="B709">
        <f t="shared" si="11"/>
        <v>709</v>
      </c>
      <c r="C709" s="2">
        <v>0.33939999999999998</v>
      </c>
      <c r="D709" s="2">
        <v>0.29870000000000002</v>
      </c>
    </row>
    <row r="710" spans="2:4" x14ac:dyDescent="0.25">
      <c r="B710">
        <f t="shared" si="11"/>
        <v>710</v>
      </c>
      <c r="C710" s="2">
        <v>0.33939999999999998</v>
      </c>
      <c r="D710" s="2">
        <v>0.29870000000000002</v>
      </c>
    </row>
    <row r="711" spans="2:4" x14ac:dyDescent="0.25">
      <c r="B711">
        <f t="shared" si="11"/>
        <v>711</v>
      </c>
      <c r="C711" s="2">
        <v>0.33939999999999998</v>
      </c>
      <c r="D711" s="2">
        <v>0.29870000000000002</v>
      </c>
    </row>
    <row r="712" spans="2:4" x14ac:dyDescent="0.25">
      <c r="B712">
        <f t="shared" si="11"/>
        <v>712</v>
      </c>
      <c r="C712" s="2">
        <v>0.33939999999999998</v>
      </c>
      <c r="D712" s="2">
        <v>0.29870000000000002</v>
      </c>
    </row>
    <row r="713" spans="2:4" x14ac:dyDescent="0.25">
      <c r="B713">
        <f t="shared" si="11"/>
        <v>713</v>
      </c>
      <c r="C713" s="2">
        <v>0.33939999999999998</v>
      </c>
      <c r="D713" s="2">
        <v>0.29870000000000002</v>
      </c>
    </row>
    <row r="714" spans="2:4" x14ac:dyDescent="0.25">
      <c r="B714">
        <f t="shared" si="11"/>
        <v>714</v>
      </c>
      <c r="C714" s="2">
        <v>0.33939999999999998</v>
      </c>
      <c r="D714" s="2">
        <v>0.29870000000000002</v>
      </c>
    </row>
    <row r="715" spans="2:4" x14ac:dyDescent="0.25">
      <c r="B715">
        <f t="shared" si="11"/>
        <v>715</v>
      </c>
      <c r="C715" s="2">
        <v>0.33939999999999998</v>
      </c>
      <c r="D715" s="2">
        <v>0.29870000000000002</v>
      </c>
    </row>
    <row r="716" spans="2:4" x14ac:dyDescent="0.25">
      <c r="B716">
        <f t="shared" si="11"/>
        <v>716</v>
      </c>
      <c r="C716" s="2">
        <v>0.33939999999999998</v>
      </c>
      <c r="D716" s="2">
        <v>0.29870000000000002</v>
      </c>
    </row>
    <row r="717" spans="2:4" x14ac:dyDescent="0.25">
      <c r="B717">
        <f t="shared" si="11"/>
        <v>717</v>
      </c>
      <c r="C717" s="2">
        <v>0.33939999999999998</v>
      </c>
      <c r="D717" s="2">
        <v>0.29870000000000002</v>
      </c>
    </row>
    <row r="718" spans="2:4" x14ac:dyDescent="0.25">
      <c r="B718">
        <f t="shared" si="11"/>
        <v>718</v>
      </c>
      <c r="C718" s="2">
        <v>0.33939999999999998</v>
      </c>
      <c r="D718" s="2">
        <v>0.29870000000000002</v>
      </c>
    </row>
    <row r="719" spans="2:4" x14ac:dyDescent="0.25">
      <c r="B719">
        <f t="shared" si="11"/>
        <v>719</v>
      </c>
      <c r="C719" s="2">
        <v>0.33939999999999998</v>
      </c>
      <c r="D719" s="2">
        <v>0.29870000000000002</v>
      </c>
    </row>
    <row r="720" spans="2:4" x14ac:dyDescent="0.25">
      <c r="B720">
        <f t="shared" si="11"/>
        <v>720</v>
      </c>
      <c r="C720" s="2">
        <v>0.33939999999999998</v>
      </c>
      <c r="D720" s="2">
        <v>0.29870000000000002</v>
      </c>
    </row>
    <row r="721" spans="2:4" x14ac:dyDescent="0.25">
      <c r="B721">
        <f t="shared" si="11"/>
        <v>721</v>
      </c>
      <c r="C721" s="2">
        <v>0.33939999999999998</v>
      </c>
      <c r="D721" s="2">
        <v>0.29870000000000002</v>
      </c>
    </row>
    <row r="722" spans="2:4" x14ac:dyDescent="0.25">
      <c r="B722">
        <f t="shared" si="11"/>
        <v>722</v>
      </c>
      <c r="C722" s="2">
        <v>0.33939999999999998</v>
      </c>
      <c r="D722" s="2">
        <v>0.29870000000000002</v>
      </c>
    </row>
    <row r="723" spans="2:4" x14ac:dyDescent="0.25">
      <c r="B723">
        <f t="shared" si="11"/>
        <v>723</v>
      </c>
      <c r="C723" s="2">
        <v>0.33939999999999998</v>
      </c>
      <c r="D723" s="2">
        <v>0.29870000000000002</v>
      </c>
    </row>
    <row r="724" spans="2:4" x14ac:dyDescent="0.25">
      <c r="B724">
        <f t="shared" si="11"/>
        <v>724</v>
      </c>
      <c r="C724" s="2">
        <v>0.33939999999999998</v>
      </c>
      <c r="D724" s="2">
        <v>0.29870000000000002</v>
      </c>
    </row>
    <row r="725" spans="2:4" x14ac:dyDescent="0.25">
      <c r="B725">
        <f t="shared" si="11"/>
        <v>725</v>
      </c>
      <c r="C725" s="2">
        <v>0.33939999999999998</v>
      </c>
      <c r="D725" s="2">
        <v>0.29870000000000002</v>
      </c>
    </row>
    <row r="726" spans="2:4" x14ac:dyDescent="0.25">
      <c r="B726">
        <f t="shared" si="11"/>
        <v>726</v>
      </c>
      <c r="C726" s="2">
        <v>0.33939999999999998</v>
      </c>
      <c r="D726" s="2">
        <v>0.29870000000000002</v>
      </c>
    </row>
    <row r="727" spans="2:4" x14ac:dyDescent="0.25">
      <c r="B727">
        <f t="shared" si="11"/>
        <v>727</v>
      </c>
      <c r="C727" s="2">
        <v>0.33939999999999998</v>
      </c>
      <c r="D727" s="2">
        <v>0.29870000000000002</v>
      </c>
    </row>
    <row r="728" spans="2:4" x14ac:dyDescent="0.25">
      <c r="B728">
        <f t="shared" si="11"/>
        <v>728</v>
      </c>
      <c r="C728" s="2">
        <v>0.33939999999999998</v>
      </c>
      <c r="D728" s="2">
        <v>0.29870000000000002</v>
      </c>
    </row>
    <row r="729" spans="2:4" x14ac:dyDescent="0.25">
      <c r="B729">
        <f t="shared" si="11"/>
        <v>729</v>
      </c>
      <c r="C729" s="2">
        <v>0.33939999999999998</v>
      </c>
      <c r="D729" s="2">
        <v>0.29870000000000002</v>
      </c>
    </row>
    <row r="730" spans="2:4" x14ac:dyDescent="0.25">
      <c r="B730">
        <f t="shared" si="11"/>
        <v>730</v>
      </c>
      <c r="C730" s="2">
        <v>0.33939999999999998</v>
      </c>
      <c r="D730" s="2">
        <v>0.29870000000000002</v>
      </c>
    </row>
    <row r="731" spans="2:4" x14ac:dyDescent="0.25">
      <c r="B731">
        <f t="shared" si="11"/>
        <v>731</v>
      </c>
      <c r="C731" s="2">
        <v>0.33939999999999998</v>
      </c>
      <c r="D731" s="2">
        <v>0.29870000000000002</v>
      </c>
    </row>
    <row r="732" spans="2:4" x14ac:dyDescent="0.25">
      <c r="B732">
        <f t="shared" si="11"/>
        <v>732</v>
      </c>
      <c r="C732" s="2">
        <v>0.33939999999999998</v>
      </c>
      <c r="D732" s="2">
        <v>0.29870000000000002</v>
      </c>
    </row>
    <row r="733" spans="2:4" x14ac:dyDescent="0.25">
      <c r="B733">
        <f t="shared" si="11"/>
        <v>733</v>
      </c>
      <c r="C733" s="2">
        <v>0.33939999999999998</v>
      </c>
      <c r="D733" s="2">
        <v>0.29870000000000002</v>
      </c>
    </row>
    <row r="734" spans="2:4" x14ac:dyDescent="0.25">
      <c r="B734">
        <f t="shared" si="11"/>
        <v>734</v>
      </c>
      <c r="C734" s="2">
        <v>0.33939999999999998</v>
      </c>
      <c r="D734" s="2">
        <v>0.29870000000000002</v>
      </c>
    </row>
    <row r="735" spans="2:4" x14ac:dyDescent="0.25">
      <c r="B735">
        <f t="shared" si="11"/>
        <v>735</v>
      </c>
      <c r="C735" s="2">
        <v>0.33939999999999998</v>
      </c>
      <c r="D735" s="2">
        <v>0.29870000000000002</v>
      </c>
    </row>
    <row r="736" spans="2:4" x14ac:dyDescent="0.25">
      <c r="B736">
        <f t="shared" si="11"/>
        <v>736</v>
      </c>
      <c r="C736" s="2">
        <v>0.33939999999999998</v>
      </c>
      <c r="D736" s="2">
        <v>0.29870000000000002</v>
      </c>
    </row>
    <row r="737" spans="2:4" x14ac:dyDescent="0.25">
      <c r="B737">
        <f t="shared" si="11"/>
        <v>737</v>
      </c>
      <c r="C737" s="2">
        <v>0.33939999999999998</v>
      </c>
      <c r="D737" s="2">
        <v>0.29870000000000002</v>
      </c>
    </row>
    <row r="738" spans="2:4" x14ac:dyDescent="0.25">
      <c r="B738">
        <f t="shared" si="11"/>
        <v>738</v>
      </c>
      <c r="C738" s="2">
        <v>0.33939999999999998</v>
      </c>
      <c r="D738" s="2">
        <v>0.29870000000000002</v>
      </c>
    </row>
    <row r="739" spans="2:4" x14ac:dyDescent="0.25">
      <c r="B739">
        <f t="shared" si="11"/>
        <v>739</v>
      </c>
      <c r="C739" s="2">
        <v>0.33939999999999998</v>
      </c>
      <c r="D739" s="2">
        <v>0.29870000000000002</v>
      </c>
    </row>
    <row r="740" spans="2:4" x14ac:dyDescent="0.25">
      <c r="B740">
        <f t="shared" si="11"/>
        <v>740</v>
      </c>
      <c r="C740" s="2">
        <v>0.33939999999999998</v>
      </c>
      <c r="D740" s="2">
        <v>0.29870000000000002</v>
      </c>
    </row>
    <row r="741" spans="2:4" x14ac:dyDescent="0.25">
      <c r="B741">
        <f t="shared" si="11"/>
        <v>741</v>
      </c>
      <c r="C741" s="2">
        <v>0.33939999999999998</v>
      </c>
      <c r="D741" s="2">
        <v>0.29870000000000002</v>
      </c>
    </row>
    <row r="742" spans="2:4" x14ac:dyDescent="0.25">
      <c r="B742">
        <f t="shared" si="11"/>
        <v>742</v>
      </c>
      <c r="C742" s="2">
        <v>0.33939999999999998</v>
      </c>
      <c r="D742" s="2">
        <v>0.29870000000000002</v>
      </c>
    </row>
    <row r="743" spans="2:4" x14ac:dyDescent="0.25">
      <c r="B743">
        <f t="shared" si="11"/>
        <v>743</v>
      </c>
      <c r="C743" s="2">
        <v>0.33939999999999998</v>
      </c>
      <c r="D743" s="2">
        <v>0.29870000000000002</v>
      </c>
    </row>
    <row r="744" spans="2:4" x14ac:dyDescent="0.25">
      <c r="B744">
        <f t="shared" si="11"/>
        <v>744</v>
      </c>
      <c r="C744" s="2">
        <v>0.33939999999999998</v>
      </c>
      <c r="D744" s="2">
        <v>0.29870000000000002</v>
      </c>
    </row>
    <row r="745" spans="2:4" x14ac:dyDescent="0.25">
      <c r="B745">
        <f t="shared" si="11"/>
        <v>745</v>
      </c>
      <c r="C745" s="2">
        <v>0.33939999999999998</v>
      </c>
      <c r="D745" s="2">
        <v>0.29870000000000002</v>
      </c>
    </row>
    <row r="746" spans="2:4" x14ac:dyDescent="0.25">
      <c r="B746">
        <f t="shared" si="11"/>
        <v>746</v>
      </c>
      <c r="C746" s="2">
        <v>0.33939999999999998</v>
      </c>
      <c r="D746" s="2">
        <v>0.29870000000000002</v>
      </c>
    </row>
    <row r="747" spans="2:4" x14ac:dyDescent="0.25">
      <c r="B747">
        <f t="shared" si="11"/>
        <v>747</v>
      </c>
      <c r="C747" s="2">
        <v>0.33939999999999998</v>
      </c>
      <c r="D747" s="2">
        <v>0.29870000000000002</v>
      </c>
    </row>
    <row r="748" spans="2:4" x14ac:dyDescent="0.25">
      <c r="B748">
        <f t="shared" si="11"/>
        <v>748</v>
      </c>
      <c r="C748" s="2">
        <v>0.33939999999999998</v>
      </c>
      <c r="D748" s="2">
        <v>0.29870000000000002</v>
      </c>
    </row>
    <row r="749" spans="2:4" x14ac:dyDescent="0.25">
      <c r="B749">
        <f t="shared" si="11"/>
        <v>749</v>
      </c>
      <c r="C749" s="2">
        <v>0.33939999999999998</v>
      </c>
      <c r="D749" s="2">
        <v>0.29870000000000002</v>
      </c>
    </row>
    <row r="750" spans="2:4" x14ac:dyDescent="0.25">
      <c r="B750">
        <f t="shared" si="11"/>
        <v>750</v>
      </c>
      <c r="C750" s="2">
        <v>0.33939999999999998</v>
      </c>
      <c r="D750" s="2">
        <v>0.29870000000000002</v>
      </c>
    </row>
    <row r="751" spans="2:4" x14ac:dyDescent="0.25">
      <c r="B751">
        <f t="shared" si="11"/>
        <v>751</v>
      </c>
      <c r="C751" s="2">
        <v>0.33939999999999998</v>
      </c>
      <c r="D751" s="2">
        <v>0.29870000000000002</v>
      </c>
    </row>
    <row r="752" spans="2:4" x14ac:dyDescent="0.25">
      <c r="B752">
        <f t="shared" si="11"/>
        <v>752</v>
      </c>
      <c r="C752" s="2">
        <v>0.33939999999999998</v>
      </c>
      <c r="D752" s="2">
        <v>0.29870000000000002</v>
      </c>
    </row>
    <row r="753" spans="2:4" x14ac:dyDescent="0.25">
      <c r="B753">
        <f t="shared" si="11"/>
        <v>753</v>
      </c>
      <c r="C753" s="2">
        <v>0.33939999999999998</v>
      </c>
      <c r="D753" s="2">
        <v>0.29870000000000002</v>
      </c>
    </row>
    <row r="754" spans="2:4" x14ac:dyDescent="0.25">
      <c r="B754">
        <f t="shared" si="11"/>
        <v>754</v>
      </c>
      <c r="C754" s="2">
        <v>0.33939999999999998</v>
      </c>
      <c r="D754" s="2">
        <v>0.29870000000000002</v>
      </c>
    </row>
    <row r="755" spans="2:4" x14ac:dyDescent="0.25">
      <c r="B755">
        <f t="shared" si="11"/>
        <v>755</v>
      </c>
      <c r="C755" s="2">
        <v>0.33939999999999998</v>
      </c>
      <c r="D755" s="2">
        <v>0.29870000000000002</v>
      </c>
    </row>
    <row r="756" spans="2:4" x14ac:dyDescent="0.25">
      <c r="B756">
        <f t="shared" si="11"/>
        <v>756</v>
      </c>
      <c r="C756" s="2">
        <v>0.33939999999999998</v>
      </c>
      <c r="D756" s="2">
        <v>0.29870000000000002</v>
      </c>
    </row>
    <row r="757" spans="2:4" x14ac:dyDescent="0.25">
      <c r="B757">
        <f t="shared" si="11"/>
        <v>757</v>
      </c>
      <c r="C757" s="2">
        <v>0.33939999999999998</v>
      </c>
      <c r="D757" s="2">
        <v>0.29870000000000002</v>
      </c>
    </row>
    <row r="758" spans="2:4" x14ac:dyDescent="0.25">
      <c r="B758">
        <f t="shared" si="11"/>
        <v>758</v>
      </c>
      <c r="C758" s="2">
        <v>0.33939999999999998</v>
      </c>
      <c r="D758" s="2">
        <v>0.29870000000000002</v>
      </c>
    </row>
    <row r="759" spans="2:4" x14ac:dyDescent="0.25">
      <c r="B759">
        <f t="shared" si="11"/>
        <v>759</v>
      </c>
      <c r="C759" s="2">
        <v>0.33939999999999998</v>
      </c>
      <c r="D759" s="2">
        <v>0.29870000000000002</v>
      </c>
    </row>
    <row r="760" spans="2:4" x14ac:dyDescent="0.25">
      <c r="B760">
        <f t="shared" si="11"/>
        <v>760</v>
      </c>
      <c r="C760" s="2">
        <v>0.33939999999999998</v>
      </c>
      <c r="D760" s="2">
        <v>0.29870000000000002</v>
      </c>
    </row>
    <row r="761" spans="2:4" x14ac:dyDescent="0.25">
      <c r="B761">
        <f t="shared" si="11"/>
        <v>761</v>
      </c>
      <c r="C761" s="2">
        <v>0.33939999999999998</v>
      </c>
      <c r="D761" s="2">
        <v>0.29870000000000002</v>
      </c>
    </row>
    <row r="762" spans="2:4" x14ac:dyDescent="0.25">
      <c r="B762">
        <f t="shared" si="11"/>
        <v>762</v>
      </c>
      <c r="C762" s="2">
        <v>0.33939999999999998</v>
      </c>
      <c r="D762" s="2">
        <v>0.29870000000000002</v>
      </c>
    </row>
    <row r="763" spans="2:4" x14ac:dyDescent="0.25">
      <c r="B763">
        <f t="shared" si="11"/>
        <v>763</v>
      </c>
      <c r="C763" s="2">
        <v>0.33939999999999998</v>
      </c>
      <c r="D763" s="2">
        <v>0.29870000000000002</v>
      </c>
    </row>
    <row r="764" spans="2:4" x14ac:dyDescent="0.25">
      <c r="B764">
        <f t="shared" si="11"/>
        <v>764</v>
      </c>
      <c r="C764" s="2">
        <v>0.33939999999999998</v>
      </c>
      <c r="D764" s="2">
        <v>0.29870000000000002</v>
      </c>
    </row>
    <row r="765" spans="2:4" x14ac:dyDescent="0.25">
      <c r="B765">
        <f t="shared" si="11"/>
        <v>765</v>
      </c>
      <c r="C765" s="2">
        <v>0.33939999999999998</v>
      </c>
      <c r="D765" s="2">
        <v>0.29870000000000002</v>
      </c>
    </row>
    <row r="766" spans="2:4" x14ac:dyDescent="0.25">
      <c r="B766">
        <f t="shared" si="11"/>
        <v>766</v>
      </c>
      <c r="C766" s="2">
        <v>0.33939999999999998</v>
      </c>
      <c r="D766" s="2">
        <v>0.29870000000000002</v>
      </c>
    </row>
    <row r="767" spans="2:4" x14ac:dyDescent="0.25">
      <c r="B767">
        <f t="shared" si="11"/>
        <v>767</v>
      </c>
      <c r="C767" s="2">
        <v>0.33939999999999998</v>
      </c>
      <c r="D767" s="2">
        <v>0.29870000000000002</v>
      </c>
    </row>
    <row r="768" spans="2:4" x14ac:dyDescent="0.25">
      <c r="B768">
        <f t="shared" si="11"/>
        <v>768</v>
      </c>
      <c r="C768" s="2">
        <v>0.33939999999999998</v>
      </c>
      <c r="D768" s="2">
        <v>0.29870000000000002</v>
      </c>
    </row>
    <row r="769" spans="2:4" x14ac:dyDescent="0.25">
      <c r="B769">
        <f t="shared" si="11"/>
        <v>769</v>
      </c>
      <c r="C769" s="2">
        <v>0.33939999999999998</v>
      </c>
      <c r="D769" s="2">
        <v>0.29870000000000002</v>
      </c>
    </row>
    <row r="770" spans="2:4" x14ac:dyDescent="0.25">
      <c r="B770">
        <f t="shared" si="11"/>
        <v>770</v>
      </c>
      <c r="C770" s="2">
        <v>0.33939999999999998</v>
      </c>
      <c r="D770" s="2">
        <v>0.29870000000000002</v>
      </c>
    </row>
    <row r="771" spans="2:4" x14ac:dyDescent="0.25">
      <c r="B771">
        <f t="shared" ref="B771:B834" si="12">B770+1</f>
        <v>771</v>
      </c>
      <c r="C771" s="2">
        <v>0.33939999999999998</v>
      </c>
      <c r="D771" s="2">
        <v>0.29870000000000002</v>
      </c>
    </row>
    <row r="772" spans="2:4" x14ac:dyDescent="0.25">
      <c r="B772">
        <f t="shared" si="12"/>
        <v>772</v>
      </c>
      <c r="C772" s="2">
        <v>0.33939999999999998</v>
      </c>
      <c r="D772" s="2">
        <v>0.29870000000000002</v>
      </c>
    </row>
    <row r="773" spans="2:4" x14ac:dyDescent="0.25">
      <c r="B773">
        <f t="shared" si="12"/>
        <v>773</v>
      </c>
      <c r="C773" s="2">
        <v>0.33939999999999998</v>
      </c>
      <c r="D773" s="2">
        <v>0.29870000000000002</v>
      </c>
    </row>
    <row r="774" spans="2:4" x14ac:dyDescent="0.25">
      <c r="B774">
        <f t="shared" si="12"/>
        <v>774</v>
      </c>
      <c r="C774" s="2">
        <v>0.33939999999999998</v>
      </c>
      <c r="D774" s="2">
        <v>0.29870000000000002</v>
      </c>
    </row>
    <row r="775" spans="2:4" x14ac:dyDescent="0.25">
      <c r="B775">
        <f t="shared" si="12"/>
        <v>775</v>
      </c>
      <c r="C775" s="2">
        <v>0.33939999999999998</v>
      </c>
      <c r="D775" s="2">
        <v>0.29870000000000002</v>
      </c>
    </row>
    <row r="776" spans="2:4" x14ac:dyDescent="0.25">
      <c r="B776">
        <f t="shared" si="12"/>
        <v>776</v>
      </c>
      <c r="C776" s="2">
        <v>0.33939999999999998</v>
      </c>
      <c r="D776" s="2">
        <v>0.29870000000000002</v>
      </c>
    </row>
    <row r="777" spans="2:4" x14ac:dyDescent="0.25">
      <c r="B777">
        <f t="shared" si="12"/>
        <v>777</v>
      </c>
      <c r="C777" s="2">
        <v>0.33939999999999998</v>
      </c>
      <c r="D777" s="2">
        <v>0.29870000000000002</v>
      </c>
    </row>
    <row r="778" spans="2:4" x14ac:dyDescent="0.25">
      <c r="B778">
        <f t="shared" si="12"/>
        <v>778</v>
      </c>
      <c r="C778" s="2">
        <v>0.33939999999999998</v>
      </c>
      <c r="D778" s="2">
        <v>0.29870000000000002</v>
      </c>
    </row>
    <row r="779" spans="2:4" x14ac:dyDescent="0.25">
      <c r="B779">
        <f t="shared" si="12"/>
        <v>779</v>
      </c>
      <c r="C779" s="2">
        <v>0.33939999999999998</v>
      </c>
      <c r="D779" s="2">
        <v>0.29870000000000002</v>
      </c>
    </row>
    <row r="780" spans="2:4" x14ac:dyDescent="0.25">
      <c r="B780">
        <f t="shared" si="12"/>
        <v>780</v>
      </c>
      <c r="C780" s="2">
        <v>0.33939999999999998</v>
      </c>
      <c r="D780" s="2">
        <v>0.29870000000000002</v>
      </c>
    </row>
    <row r="781" spans="2:4" x14ac:dyDescent="0.25">
      <c r="B781">
        <f t="shared" si="12"/>
        <v>781</v>
      </c>
      <c r="C781" s="2">
        <v>0.33939999999999998</v>
      </c>
      <c r="D781" s="2">
        <v>0.29870000000000002</v>
      </c>
    </row>
    <row r="782" spans="2:4" x14ac:dyDescent="0.25">
      <c r="B782">
        <f t="shared" si="12"/>
        <v>782</v>
      </c>
      <c r="C782" s="2">
        <v>0.33939999999999998</v>
      </c>
      <c r="D782" s="2">
        <v>0.29870000000000002</v>
      </c>
    </row>
    <row r="783" spans="2:4" x14ac:dyDescent="0.25">
      <c r="B783">
        <f t="shared" si="12"/>
        <v>783</v>
      </c>
      <c r="C783" s="2">
        <v>0.33939999999999998</v>
      </c>
      <c r="D783" s="2">
        <v>0.29870000000000002</v>
      </c>
    </row>
    <row r="784" spans="2:4" x14ac:dyDescent="0.25">
      <c r="B784">
        <f t="shared" si="12"/>
        <v>784</v>
      </c>
      <c r="C784" s="2">
        <v>0.33939999999999998</v>
      </c>
      <c r="D784" s="2">
        <v>0.29870000000000002</v>
      </c>
    </row>
    <row r="785" spans="1:4" x14ac:dyDescent="0.25">
      <c r="B785">
        <f t="shared" si="12"/>
        <v>785</v>
      </c>
      <c r="C785" s="2">
        <v>0.33939999999999998</v>
      </c>
      <c r="D785" s="2">
        <v>0.29870000000000002</v>
      </c>
    </row>
    <row r="786" spans="1:4" x14ac:dyDescent="0.25">
      <c r="B786">
        <f t="shared" si="12"/>
        <v>786</v>
      </c>
      <c r="C786" s="2">
        <v>0.33939999999999998</v>
      </c>
      <c r="D786" s="2">
        <v>0.29870000000000002</v>
      </c>
    </row>
    <row r="787" spans="1:4" x14ac:dyDescent="0.25">
      <c r="B787">
        <f t="shared" si="12"/>
        <v>787</v>
      </c>
      <c r="C787" s="2">
        <v>0.33939999999999998</v>
      </c>
      <c r="D787" s="2">
        <v>0.29870000000000002</v>
      </c>
    </row>
    <row r="788" spans="1:4" x14ac:dyDescent="0.25">
      <c r="B788">
        <f t="shared" si="12"/>
        <v>788</v>
      </c>
      <c r="C788" s="2">
        <v>0.33939999999999998</v>
      </c>
      <c r="D788" s="2">
        <v>0.29870000000000002</v>
      </c>
    </row>
    <row r="789" spans="1:4" x14ac:dyDescent="0.25">
      <c r="B789">
        <f t="shared" si="12"/>
        <v>789</v>
      </c>
      <c r="C789" s="2">
        <v>0.33939999999999998</v>
      </c>
      <c r="D789" s="2">
        <v>0.29870000000000002</v>
      </c>
    </row>
    <row r="790" spans="1:4" x14ac:dyDescent="0.25">
      <c r="B790">
        <f t="shared" si="12"/>
        <v>790</v>
      </c>
      <c r="C790" s="2">
        <v>0.33939999999999998</v>
      </c>
      <c r="D790" s="2">
        <v>0.29870000000000002</v>
      </c>
    </row>
    <row r="791" spans="1:4" x14ac:dyDescent="0.25">
      <c r="B791">
        <f t="shared" si="12"/>
        <v>791</v>
      </c>
      <c r="C791" s="2">
        <v>0.33939999999999998</v>
      </c>
      <c r="D791" s="2">
        <v>0.29870000000000002</v>
      </c>
    </row>
    <row r="792" spans="1:4" x14ac:dyDescent="0.25">
      <c r="B792">
        <f t="shared" si="12"/>
        <v>792</v>
      </c>
      <c r="C792" s="2">
        <v>0.33939999999999998</v>
      </c>
      <c r="D792" s="2">
        <v>0.29870000000000002</v>
      </c>
    </row>
    <row r="793" spans="1:4" x14ac:dyDescent="0.25">
      <c r="B793">
        <f t="shared" si="12"/>
        <v>793</v>
      </c>
      <c r="C793" s="2">
        <v>0.33939999999999998</v>
      </c>
      <c r="D793" s="2">
        <v>0.29870000000000002</v>
      </c>
    </row>
    <row r="794" spans="1:4" x14ac:dyDescent="0.25">
      <c r="B794">
        <f t="shared" si="12"/>
        <v>794</v>
      </c>
      <c r="C794" s="2">
        <v>0.33939999999999998</v>
      </c>
      <c r="D794" s="2">
        <v>0.29870000000000002</v>
      </c>
    </row>
    <row r="795" spans="1:4" x14ac:dyDescent="0.25">
      <c r="B795">
        <f t="shared" si="12"/>
        <v>795</v>
      </c>
      <c r="C795" s="2">
        <v>0.33939999999999998</v>
      </c>
      <c r="D795" s="2">
        <v>0.29870000000000002</v>
      </c>
    </row>
    <row r="796" spans="1:4" x14ac:dyDescent="0.25">
      <c r="B796">
        <f t="shared" si="12"/>
        <v>796</v>
      </c>
      <c r="C796" s="2">
        <v>0.33939999999999998</v>
      </c>
      <c r="D796" s="2">
        <v>0.29870000000000002</v>
      </c>
    </row>
    <row r="797" spans="1:4" x14ac:dyDescent="0.25">
      <c r="B797">
        <f t="shared" si="12"/>
        <v>797</v>
      </c>
      <c r="C797" s="2">
        <v>0.33939999999999998</v>
      </c>
      <c r="D797" s="2">
        <v>0.29870000000000002</v>
      </c>
    </row>
    <row r="798" spans="1:4" x14ac:dyDescent="0.25">
      <c r="B798">
        <f t="shared" si="12"/>
        <v>798</v>
      </c>
      <c r="C798" s="2">
        <v>0.33939999999999998</v>
      </c>
      <c r="D798" s="2">
        <v>0.29870000000000002</v>
      </c>
    </row>
    <row r="799" spans="1:4" x14ac:dyDescent="0.25">
      <c r="B799">
        <f t="shared" si="12"/>
        <v>799</v>
      </c>
      <c r="C799" s="2">
        <v>0.33939999999999998</v>
      </c>
      <c r="D799" s="2">
        <v>0.29870000000000002</v>
      </c>
    </row>
    <row r="800" spans="1:4" x14ac:dyDescent="0.25">
      <c r="A800">
        <v>800</v>
      </c>
      <c r="B800">
        <f t="shared" si="12"/>
        <v>800</v>
      </c>
      <c r="C800" s="2">
        <v>0.33939999999999998</v>
      </c>
      <c r="D800" s="2">
        <v>0.29870000000000002</v>
      </c>
    </row>
    <row r="801" spans="2:4" x14ac:dyDescent="0.25">
      <c r="B801">
        <f t="shared" si="12"/>
        <v>801</v>
      </c>
      <c r="C801" s="2">
        <v>0.33939999999999998</v>
      </c>
      <c r="D801" s="2">
        <v>0.29870000000000002</v>
      </c>
    </row>
    <row r="802" spans="2:4" x14ac:dyDescent="0.25">
      <c r="B802">
        <f t="shared" si="12"/>
        <v>802</v>
      </c>
      <c r="C802" s="2">
        <v>0.33939999999999998</v>
      </c>
      <c r="D802" s="2">
        <v>0.29870000000000002</v>
      </c>
    </row>
    <row r="803" spans="2:4" x14ac:dyDescent="0.25">
      <c r="B803">
        <f t="shared" si="12"/>
        <v>803</v>
      </c>
      <c r="C803" s="2">
        <v>0.33939999999999998</v>
      </c>
      <c r="D803" s="2">
        <v>0.29870000000000002</v>
      </c>
    </row>
    <row r="804" spans="2:4" x14ac:dyDescent="0.25">
      <c r="B804">
        <f t="shared" si="12"/>
        <v>804</v>
      </c>
      <c r="C804" s="2">
        <v>0.33939999999999998</v>
      </c>
      <c r="D804" s="2">
        <v>0.29870000000000002</v>
      </c>
    </row>
    <row r="805" spans="2:4" x14ac:dyDescent="0.25">
      <c r="B805">
        <f t="shared" si="12"/>
        <v>805</v>
      </c>
      <c r="C805" s="2">
        <v>0.33939999999999998</v>
      </c>
      <c r="D805" s="2">
        <v>0.29870000000000002</v>
      </c>
    </row>
    <row r="806" spans="2:4" x14ac:dyDescent="0.25">
      <c r="B806">
        <f t="shared" si="12"/>
        <v>806</v>
      </c>
      <c r="C806" s="2">
        <v>0.33939999999999998</v>
      </c>
      <c r="D806" s="2">
        <v>0.29870000000000002</v>
      </c>
    </row>
    <row r="807" spans="2:4" x14ac:dyDescent="0.25">
      <c r="B807">
        <f t="shared" si="12"/>
        <v>807</v>
      </c>
      <c r="C807" s="2">
        <v>0.33939999999999998</v>
      </c>
      <c r="D807" s="2">
        <v>0.29870000000000002</v>
      </c>
    </row>
    <row r="808" spans="2:4" x14ac:dyDescent="0.25">
      <c r="B808">
        <f t="shared" si="12"/>
        <v>808</v>
      </c>
      <c r="C808" s="2">
        <v>0.33939999999999998</v>
      </c>
      <c r="D808" s="2">
        <v>0.29870000000000002</v>
      </c>
    </row>
    <row r="809" spans="2:4" x14ac:dyDescent="0.25">
      <c r="B809">
        <f t="shared" si="12"/>
        <v>809</v>
      </c>
      <c r="C809" s="2">
        <v>0.33939999999999998</v>
      </c>
      <c r="D809" s="2">
        <v>0.29870000000000002</v>
      </c>
    </row>
    <row r="810" spans="2:4" x14ac:dyDescent="0.25">
      <c r="B810">
        <f t="shared" si="12"/>
        <v>810</v>
      </c>
      <c r="C810" s="2">
        <v>0.33939999999999998</v>
      </c>
      <c r="D810" s="2">
        <v>0.29870000000000002</v>
      </c>
    </row>
    <row r="811" spans="2:4" x14ac:dyDescent="0.25">
      <c r="B811">
        <f t="shared" si="12"/>
        <v>811</v>
      </c>
      <c r="C811" s="2">
        <v>0.33939999999999998</v>
      </c>
      <c r="D811" s="2">
        <v>0.29870000000000002</v>
      </c>
    </row>
    <row r="812" spans="2:4" x14ac:dyDescent="0.25">
      <c r="B812">
        <f t="shared" si="12"/>
        <v>812</v>
      </c>
      <c r="C812" s="2">
        <v>0.33939999999999998</v>
      </c>
      <c r="D812" s="2">
        <v>0.29870000000000002</v>
      </c>
    </row>
    <row r="813" spans="2:4" x14ac:dyDescent="0.25">
      <c r="B813">
        <f t="shared" si="12"/>
        <v>813</v>
      </c>
      <c r="C813" s="2">
        <v>0.33939999999999998</v>
      </c>
      <c r="D813" s="2">
        <v>0.29870000000000002</v>
      </c>
    </row>
    <row r="814" spans="2:4" x14ac:dyDescent="0.25">
      <c r="B814">
        <f t="shared" si="12"/>
        <v>814</v>
      </c>
      <c r="C814" s="2">
        <v>0.33939999999999998</v>
      </c>
      <c r="D814" s="2">
        <v>0.29870000000000002</v>
      </c>
    </row>
    <row r="815" spans="2:4" x14ac:dyDescent="0.25">
      <c r="B815">
        <f t="shared" si="12"/>
        <v>815</v>
      </c>
      <c r="C815" s="2">
        <v>0.33939999999999998</v>
      </c>
      <c r="D815" s="2">
        <v>0.29870000000000002</v>
      </c>
    </row>
    <row r="816" spans="2:4" x14ac:dyDescent="0.25">
      <c r="B816">
        <f t="shared" si="12"/>
        <v>816</v>
      </c>
      <c r="C816" s="2">
        <v>0.33939999999999998</v>
      </c>
      <c r="D816" s="2">
        <v>0.29870000000000002</v>
      </c>
    </row>
    <row r="817" spans="2:4" x14ac:dyDescent="0.25">
      <c r="B817">
        <f t="shared" si="12"/>
        <v>817</v>
      </c>
      <c r="C817" s="2">
        <v>0.33939999999999998</v>
      </c>
      <c r="D817" s="2">
        <v>0.29870000000000002</v>
      </c>
    </row>
    <row r="818" spans="2:4" x14ac:dyDescent="0.25">
      <c r="B818">
        <f t="shared" si="12"/>
        <v>818</v>
      </c>
      <c r="C818" s="2">
        <v>0.33939999999999998</v>
      </c>
      <c r="D818" s="2">
        <v>0.29870000000000002</v>
      </c>
    </row>
    <row r="819" spans="2:4" x14ac:dyDescent="0.25">
      <c r="B819">
        <f t="shared" si="12"/>
        <v>819</v>
      </c>
      <c r="C819" s="2">
        <v>0.33939999999999998</v>
      </c>
      <c r="D819" s="2">
        <v>0.29870000000000002</v>
      </c>
    </row>
    <row r="820" spans="2:4" x14ac:dyDescent="0.25">
      <c r="B820">
        <f t="shared" si="12"/>
        <v>820</v>
      </c>
      <c r="C820" s="2">
        <v>0.33939999999999998</v>
      </c>
      <c r="D820" s="2">
        <v>0.29870000000000002</v>
      </c>
    </row>
    <row r="821" spans="2:4" x14ac:dyDescent="0.25">
      <c r="B821">
        <f t="shared" si="12"/>
        <v>821</v>
      </c>
      <c r="C821" s="2">
        <v>0.33939999999999998</v>
      </c>
      <c r="D821" s="2">
        <v>0.29870000000000002</v>
      </c>
    </row>
    <row r="822" spans="2:4" x14ac:dyDescent="0.25">
      <c r="B822">
        <f t="shared" si="12"/>
        <v>822</v>
      </c>
      <c r="C822" s="2">
        <v>0.33939999999999998</v>
      </c>
      <c r="D822" s="2">
        <v>0.29870000000000002</v>
      </c>
    </row>
    <row r="823" spans="2:4" x14ac:dyDescent="0.25">
      <c r="B823">
        <f t="shared" si="12"/>
        <v>823</v>
      </c>
      <c r="C823" s="2">
        <v>0.33939999999999998</v>
      </c>
      <c r="D823" s="2">
        <v>0.29870000000000002</v>
      </c>
    </row>
    <row r="824" spans="2:4" x14ac:dyDescent="0.25">
      <c r="B824">
        <f t="shared" si="12"/>
        <v>824</v>
      </c>
      <c r="C824" s="2">
        <v>0.33939999999999998</v>
      </c>
      <c r="D824" s="2">
        <v>0.29870000000000002</v>
      </c>
    </row>
    <row r="825" spans="2:4" x14ac:dyDescent="0.25">
      <c r="B825">
        <f t="shared" si="12"/>
        <v>825</v>
      </c>
      <c r="C825" s="2">
        <v>0.33939999999999998</v>
      </c>
      <c r="D825" s="2">
        <v>0.29870000000000002</v>
      </c>
    </row>
    <row r="826" spans="2:4" x14ac:dyDescent="0.25">
      <c r="B826">
        <f t="shared" si="12"/>
        <v>826</v>
      </c>
      <c r="C826" s="2">
        <v>0.33939999999999998</v>
      </c>
      <c r="D826" s="2">
        <v>0.29870000000000002</v>
      </c>
    </row>
    <row r="827" spans="2:4" x14ac:dyDescent="0.25">
      <c r="B827">
        <f t="shared" si="12"/>
        <v>827</v>
      </c>
      <c r="C827" s="2">
        <v>0.33939999999999998</v>
      </c>
      <c r="D827" s="2">
        <v>0.29870000000000002</v>
      </c>
    </row>
    <row r="828" spans="2:4" x14ac:dyDescent="0.25">
      <c r="B828">
        <f t="shared" si="12"/>
        <v>828</v>
      </c>
      <c r="C828" s="2">
        <v>0.33939999999999998</v>
      </c>
      <c r="D828" s="2">
        <v>0.29870000000000002</v>
      </c>
    </row>
    <row r="829" spans="2:4" x14ac:dyDescent="0.25">
      <c r="B829">
        <f t="shared" si="12"/>
        <v>829</v>
      </c>
      <c r="C829" s="2">
        <v>0.33939999999999998</v>
      </c>
      <c r="D829" s="2">
        <v>0.29870000000000002</v>
      </c>
    </row>
    <row r="830" spans="2:4" x14ac:dyDescent="0.25">
      <c r="B830">
        <f t="shared" si="12"/>
        <v>830</v>
      </c>
      <c r="C830" s="2">
        <v>0.33939999999999998</v>
      </c>
      <c r="D830" s="2">
        <v>0.29870000000000002</v>
      </c>
    </row>
    <row r="831" spans="2:4" x14ac:dyDescent="0.25">
      <c r="B831">
        <f t="shared" si="12"/>
        <v>831</v>
      </c>
      <c r="C831" s="2">
        <v>0.33939999999999998</v>
      </c>
      <c r="D831" s="2">
        <v>0.29870000000000002</v>
      </c>
    </row>
    <row r="832" spans="2:4" x14ac:dyDescent="0.25">
      <c r="B832">
        <f t="shared" si="12"/>
        <v>832</v>
      </c>
      <c r="C832" s="2">
        <v>0.33939999999999998</v>
      </c>
      <c r="D832" s="2">
        <v>0.29870000000000002</v>
      </c>
    </row>
    <row r="833" spans="2:4" x14ac:dyDescent="0.25">
      <c r="B833">
        <f t="shared" si="12"/>
        <v>833</v>
      </c>
      <c r="C833" s="2">
        <v>0.33939999999999998</v>
      </c>
      <c r="D833" s="2">
        <v>0.29870000000000002</v>
      </c>
    </row>
    <row r="834" spans="2:4" x14ac:dyDescent="0.25">
      <c r="B834">
        <f t="shared" si="12"/>
        <v>834</v>
      </c>
      <c r="C834" s="2">
        <v>0.33939999999999998</v>
      </c>
      <c r="D834" s="2">
        <v>0.29870000000000002</v>
      </c>
    </row>
    <row r="835" spans="2:4" x14ac:dyDescent="0.25">
      <c r="B835">
        <f t="shared" ref="B835:B898" si="13">B834+1</f>
        <v>835</v>
      </c>
      <c r="C835" s="2">
        <v>0.33939999999999998</v>
      </c>
      <c r="D835" s="2">
        <v>0.29870000000000002</v>
      </c>
    </row>
    <row r="836" spans="2:4" x14ac:dyDescent="0.25">
      <c r="B836">
        <f t="shared" si="13"/>
        <v>836</v>
      </c>
      <c r="C836" s="2">
        <v>0.33939999999999998</v>
      </c>
      <c r="D836" s="2">
        <v>0.29870000000000002</v>
      </c>
    </row>
    <row r="837" spans="2:4" x14ac:dyDescent="0.25">
      <c r="B837">
        <f t="shared" si="13"/>
        <v>837</v>
      </c>
      <c r="C837" s="2">
        <v>0.33939999999999998</v>
      </c>
      <c r="D837" s="2">
        <v>0.29870000000000002</v>
      </c>
    </row>
    <row r="838" spans="2:4" x14ac:dyDescent="0.25">
      <c r="B838">
        <f t="shared" si="13"/>
        <v>838</v>
      </c>
      <c r="C838" s="2">
        <v>0.33939999999999998</v>
      </c>
      <c r="D838" s="2">
        <v>0.29870000000000002</v>
      </c>
    </row>
    <row r="839" spans="2:4" x14ac:dyDescent="0.25">
      <c r="B839">
        <f t="shared" si="13"/>
        <v>839</v>
      </c>
      <c r="C839" s="2">
        <v>0.33939999999999998</v>
      </c>
      <c r="D839" s="2">
        <v>0.29870000000000002</v>
      </c>
    </row>
    <row r="840" spans="2:4" x14ac:dyDescent="0.25">
      <c r="B840">
        <f t="shared" si="13"/>
        <v>840</v>
      </c>
      <c r="C840" s="2">
        <v>0.33939999999999998</v>
      </c>
      <c r="D840" s="2">
        <v>0.29870000000000002</v>
      </c>
    </row>
    <row r="841" spans="2:4" x14ac:dyDescent="0.25">
      <c r="B841">
        <f t="shared" si="13"/>
        <v>841</v>
      </c>
      <c r="C841" s="2">
        <v>0.33939999999999998</v>
      </c>
      <c r="D841" s="2">
        <v>0.29870000000000002</v>
      </c>
    </row>
    <row r="842" spans="2:4" x14ac:dyDescent="0.25">
      <c r="B842">
        <f t="shared" si="13"/>
        <v>842</v>
      </c>
      <c r="C842" s="2">
        <v>0.33939999999999998</v>
      </c>
      <c r="D842" s="2">
        <v>0.29870000000000002</v>
      </c>
    </row>
    <row r="843" spans="2:4" x14ac:dyDescent="0.25">
      <c r="B843">
        <f t="shared" si="13"/>
        <v>843</v>
      </c>
      <c r="C843" s="2">
        <v>0.33939999999999998</v>
      </c>
      <c r="D843" s="2">
        <v>0.29870000000000002</v>
      </c>
    </row>
    <row r="844" spans="2:4" x14ac:dyDescent="0.25">
      <c r="B844">
        <f t="shared" si="13"/>
        <v>844</v>
      </c>
      <c r="C844" s="2">
        <v>0.33939999999999998</v>
      </c>
      <c r="D844" s="2">
        <v>0.29870000000000002</v>
      </c>
    </row>
    <row r="845" spans="2:4" x14ac:dyDescent="0.25">
      <c r="B845">
        <f t="shared" si="13"/>
        <v>845</v>
      </c>
      <c r="C845" s="2">
        <v>0.33939999999999998</v>
      </c>
      <c r="D845" s="2">
        <v>0.29870000000000002</v>
      </c>
    </row>
    <row r="846" spans="2:4" x14ac:dyDescent="0.25">
      <c r="B846">
        <f t="shared" si="13"/>
        <v>846</v>
      </c>
      <c r="C846" s="2">
        <v>0.33939999999999998</v>
      </c>
      <c r="D846" s="2">
        <v>0.29870000000000002</v>
      </c>
    </row>
    <row r="847" spans="2:4" x14ac:dyDescent="0.25">
      <c r="B847">
        <f t="shared" si="13"/>
        <v>847</v>
      </c>
      <c r="C847" s="2">
        <v>0.33939999999999998</v>
      </c>
      <c r="D847" s="2">
        <v>0.29870000000000002</v>
      </c>
    </row>
    <row r="848" spans="2:4" x14ac:dyDescent="0.25">
      <c r="B848">
        <f t="shared" si="13"/>
        <v>848</v>
      </c>
      <c r="C848" s="2">
        <v>0.33939999999999998</v>
      </c>
      <c r="D848" s="2">
        <v>0.29870000000000002</v>
      </c>
    </row>
    <row r="849" spans="2:4" x14ac:dyDescent="0.25">
      <c r="B849">
        <f t="shared" si="13"/>
        <v>849</v>
      </c>
      <c r="C849" s="2">
        <v>0.33939999999999998</v>
      </c>
      <c r="D849" s="2">
        <v>0.29870000000000002</v>
      </c>
    </row>
    <row r="850" spans="2:4" x14ac:dyDescent="0.25">
      <c r="B850">
        <f t="shared" si="13"/>
        <v>850</v>
      </c>
      <c r="C850" s="2">
        <v>0.33939999999999998</v>
      </c>
      <c r="D850" s="2">
        <v>0.29870000000000002</v>
      </c>
    </row>
    <row r="851" spans="2:4" x14ac:dyDescent="0.25">
      <c r="B851">
        <f t="shared" si="13"/>
        <v>851</v>
      </c>
      <c r="C851" s="2">
        <v>0.33939999999999998</v>
      </c>
      <c r="D851" s="2">
        <v>0.29870000000000002</v>
      </c>
    </row>
    <row r="852" spans="2:4" x14ac:dyDescent="0.25">
      <c r="B852">
        <f t="shared" si="13"/>
        <v>852</v>
      </c>
      <c r="C852" s="2">
        <v>0.33939999999999998</v>
      </c>
      <c r="D852" s="2">
        <v>0.29870000000000002</v>
      </c>
    </row>
    <row r="853" spans="2:4" x14ac:dyDescent="0.25">
      <c r="B853">
        <f t="shared" si="13"/>
        <v>853</v>
      </c>
      <c r="C853" s="2">
        <v>0.33939999999999998</v>
      </c>
      <c r="D853" s="2">
        <v>0.29870000000000002</v>
      </c>
    </row>
    <row r="854" spans="2:4" x14ac:dyDescent="0.25">
      <c r="B854">
        <f t="shared" si="13"/>
        <v>854</v>
      </c>
      <c r="C854" s="2">
        <v>0.33939999999999998</v>
      </c>
      <c r="D854" s="2">
        <v>0.29870000000000002</v>
      </c>
    </row>
    <row r="855" spans="2:4" x14ac:dyDescent="0.25">
      <c r="B855">
        <f t="shared" si="13"/>
        <v>855</v>
      </c>
      <c r="C855" s="2">
        <v>0.33939999999999998</v>
      </c>
      <c r="D855" s="2">
        <v>0.29870000000000002</v>
      </c>
    </row>
    <row r="856" spans="2:4" x14ac:dyDescent="0.25">
      <c r="B856">
        <f t="shared" si="13"/>
        <v>856</v>
      </c>
      <c r="C856" s="2">
        <v>0.33939999999999998</v>
      </c>
      <c r="D856" s="2">
        <v>0.29870000000000002</v>
      </c>
    </row>
    <row r="857" spans="2:4" x14ac:dyDescent="0.25">
      <c r="B857">
        <f t="shared" si="13"/>
        <v>857</v>
      </c>
      <c r="C857" s="2">
        <v>0.33939999999999998</v>
      </c>
      <c r="D857" s="2">
        <v>0.29870000000000002</v>
      </c>
    </row>
    <row r="858" spans="2:4" x14ac:dyDescent="0.25">
      <c r="B858">
        <f t="shared" si="13"/>
        <v>858</v>
      </c>
      <c r="C858" s="2">
        <v>0.33939999999999998</v>
      </c>
      <c r="D858" s="2">
        <v>0.29870000000000002</v>
      </c>
    </row>
    <row r="859" spans="2:4" x14ac:dyDescent="0.25">
      <c r="B859">
        <f t="shared" si="13"/>
        <v>859</v>
      </c>
      <c r="C859" s="2">
        <v>0.33939999999999998</v>
      </c>
      <c r="D859" s="2">
        <v>0.29870000000000002</v>
      </c>
    </row>
    <row r="860" spans="2:4" x14ac:dyDescent="0.25">
      <c r="B860">
        <f t="shared" si="13"/>
        <v>860</v>
      </c>
      <c r="C860" s="2">
        <v>0.33939999999999998</v>
      </c>
      <c r="D860" s="2">
        <v>0.29870000000000002</v>
      </c>
    </row>
    <row r="861" spans="2:4" x14ac:dyDescent="0.25">
      <c r="B861">
        <f t="shared" si="13"/>
        <v>861</v>
      </c>
      <c r="C861" s="2">
        <v>0.33939999999999998</v>
      </c>
      <c r="D861" s="2">
        <v>0.29870000000000002</v>
      </c>
    </row>
    <row r="862" spans="2:4" x14ac:dyDescent="0.25">
      <c r="B862">
        <f t="shared" si="13"/>
        <v>862</v>
      </c>
      <c r="C862" s="2">
        <v>0.33939999999999998</v>
      </c>
      <c r="D862" s="2">
        <v>0.29870000000000002</v>
      </c>
    </row>
    <row r="863" spans="2:4" x14ac:dyDescent="0.25">
      <c r="B863">
        <f t="shared" si="13"/>
        <v>863</v>
      </c>
      <c r="C863" s="2">
        <v>0.33939999999999998</v>
      </c>
      <c r="D863" s="2">
        <v>0.29870000000000002</v>
      </c>
    </row>
    <row r="864" spans="2:4" x14ac:dyDescent="0.25">
      <c r="B864">
        <f t="shared" si="13"/>
        <v>864</v>
      </c>
      <c r="C864" s="2">
        <v>0.33939999999999998</v>
      </c>
      <c r="D864" s="2">
        <v>0.29870000000000002</v>
      </c>
    </row>
    <row r="865" spans="2:4" x14ac:dyDescent="0.25">
      <c r="B865">
        <f t="shared" si="13"/>
        <v>865</v>
      </c>
      <c r="C865" s="2">
        <v>0.33939999999999998</v>
      </c>
      <c r="D865" s="2">
        <v>0.29870000000000002</v>
      </c>
    </row>
    <row r="866" spans="2:4" x14ac:dyDescent="0.25">
      <c r="B866">
        <f t="shared" si="13"/>
        <v>866</v>
      </c>
      <c r="C866" s="2">
        <v>0.33939999999999998</v>
      </c>
      <c r="D866" s="2">
        <v>0.29870000000000002</v>
      </c>
    </row>
    <row r="867" spans="2:4" x14ac:dyDescent="0.25">
      <c r="B867">
        <f t="shared" si="13"/>
        <v>867</v>
      </c>
      <c r="C867" s="2">
        <v>0.33939999999999998</v>
      </c>
      <c r="D867" s="2">
        <v>0.29870000000000002</v>
      </c>
    </row>
    <row r="868" spans="2:4" x14ac:dyDescent="0.25">
      <c r="B868">
        <f t="shared" si="13"/>
        <v>868</v>
      </c>
      <c r="C868" s="2">
        <v>0.33939999999999998</v>
      </c>
      <c r="D868" s="2">
        <v>0.29870000000000002</v>
      </c>
    </row>
    <row r="869" spans="2:4" x14ac:dyDescent="0.25">
      <c r="B869">
        <f t="shared" si="13"/>
        <v>869</v>
      </c>
      <c r="C869" s="2">
        <v>0.33939999999999998</v>
      </c>
      <c r="D869" s="2">
        <v>0.29870000000000002</v>
      </c>
    </row>
    <row r="870" spans="2:4" x14ac:dyDescent="0.25">
      <c r="B870">
        <f t="shared" si="13"/>
        <v>870</v>
      </c>
      <c r="C870" s="2">
        <v>0.33939999999999998</v>
      </c>
      <c r="D870" s="2">
        <v>0.29870000000000002</v>
      </c>
    </row>
    <row r="871" spans="2:4" x14ac:dyDescent="0.25">
      <c r="B871">
        <f t="shared" si="13"/>
        <v>871</v>
      </c>
      <c r="C871" s="2">
        <v>0.33939999999999998</v>
      </c>
      <c r="D871" s="2">
        <v>0.29870000000000002</v>
      </c>
    </row>
    <row r="872" spans="2:4" x14ac:dyDescent="0.25">
      <c r="B872">
        <f t="shared" si="13"/>
        <v>872</v>
      </c>
      <c r="C872" s="2">
        <v>0.33939999999999998</v>
      </c>
      <c r="D872" s="2">
        <v>0.29870000000000002</v>
      </c>
    </row>
    <row r="873" spans="2:4" x14ac:dyDescent="0.25">
      <c r="B873">
        <f t="shared" si="13"/>
        <v>873</v>
      </c>
      <c r="C873" s="2">
        <v>0.33939999999999998</v>
      </c>
      <c r="D873" s="2">
        <v>0.29870000000000002</v>
      </c>
    </row>
    <row r="874" spans="2:4" x14ac:dyDescent="0.25">
      <c r="B874">
        <f t="shared" si="13"/>
        <v>874</v>
      </c>
      <c r="C874" s="2">
        <v>0.33939999999999998</v>
      </c>
      <c r="D874" s="2">
        <v>0.29870000000000002</v>
      </c>
    </row>
    <row r="875" spans="2:4" x14ac:dyDescent="0.25">
      <c r="B875">
        <f t="shared" si="13"/>
        <v>875</v>
      </c>
      <c r="C875" s="2">
        <v>0.33939999999999998</v>
      </c>
      <c r="D875" s="2">
        <v>0.29870000000000002</v>
      </c>
    </row>
    <row r="876" spans="2:4" x14ac:dyDescent="0.25">
      <c r="B876">
        <f t="shared" si="13"/>
        <v>876</v>
      </c>
      <c r="C876" s="2">
        <v>0.33939999999999998</v>
      </c>
      <c r="D876" s="2">
        <v>0.29870000000000002</v>
      </c>
    </row>
    <row r="877" spans="2:4" x14ac:dyDescent="0.25">
      <c r="B877">
        <f t="shared" si="13"/>
        <v>877</v>
      </c>
      <c r="C877" s="2">
        <v>0.33939999999999998</v>
      </c>
      <c r="D877" s="2">
        <v>0.29870000000000002</v>
      </c>
    </row>
    <row r="878" spans="2:4" x14ac:dyDescent="0.25">
      <c r="B878">
        <f t="shared" si="13"/>
        <v>878</v>
      </c>
      <c r="C878" s="2">
        <v>0.33939999999999998</v>
      </c>
      <c r="D878" s="2">
        <v>0.29870000000000002</v>
      </c>
    </row>
    <row r="879" spans="2:4" x14ac:dyDescent="0.25">
      <c r="B879">
        <f t="shared" si="13"/>
        <v>879</v>
      </c>
      <c r="C879" s="2">
        <v>0.33939999999999998</v>
      </c>
      <c r="D879" s="2">
        <v>0.29870000000000002</v>
      </c>
    </row>
    <row r="880" spans="2:4" x14ac:dyDescent="0.25">
      <c r="B880">
        <f t="shared" si="13"/>
        <v>880</v>
      </c>
      <c r="C880" s="2">
        <v>0.33939999999999998</v>
      </c>
      <c r="D880" s="2">
        <v>0.29870000000000002</v>
      </c>
    </row>
    <row r="881" spans="2:4" x14ac:dyDescent="0.25">
      <c r="B881">
        <f t="shared" si="13"/>
        <v>881</v>
      </c>
      <c r="C881" s="2">
        <v>0.33939999999999998</v>
      </c>
      <c r="D881" s="2">
        <v>0.29870000000000002</v>
      </c>
    </row>
    <row r="882" spans="2:4" x14ac:dyDescent="0.25">
      <c r="B882">
        <f t="shared" si="13"/>
        <v>882</v>
      </c>
      <c r="C882" s="2">
        <v>0.33939999999999998</v>
      </c>
      <c r="D882" s="2">
        <v>0.29870000000000002</v>
      </c>
    </row>
    <row r="883" spans="2:4" x14ac:dyDescent="0.25">
      <c r="B883">
        <f t="shared" si="13"/>
        <v>883</v>
      </c>
      <c r="C883" s="2">
        <v>0.33939999999999998</v>
      </c>
      <c r="D883" s="2">
        <v>0.29870000000000002</v>
      </c>
    </row>
    <row r="884" spans="2:4" x14ac:dyDescent="0.25">
      <c r="B884">
        <f t="shared" si="13"/>
        <v>884</v>
      </c>
      <c r="C884" s="2">
        <v>0.33939999999999998</v>
      </c>
      <c r="D884" s="2">
        <v>0.29870000000000002</v>
      </c>
    </row>
    <row r="885" spans="2:4" x14ac:dyDescent="0.25">
      <c r="B885">
        <f t="shared" si="13"/>
        <v>885</v>
      </c>
      <c r="C885" s="2">
        <v>0.33939999999999998</v>
      </c>
      <c r="D885" s="2">
        <v>0.29870000000000002</v>
      </c>
    </row>
    <row r="886" spans="2:4" x14ac:dyDescent="0.25">
      <c r="B886">
        <f t="shared" si="13"/>
        <v>886</v>
      </c>
      <c r="C886" s="2">
        <v>0.33939999999999998</v>
      </c>
      <c r="D886" s="2">
        <v>0.29870000000000002</v>
      </c>
    </row>
    <row r="887" spans="2:4" x14ac:dyDescent="0.25">
      <c r="B887">
        <f t="shared" si="13"/>
        <v>887</v>
      </c>
      <c r="C887" s="2">
        <v>0.33939999999999998</v>
      </c>
      <c r="D887" s="2">
        <v>0.29870000000000002</v>
      </c>
    </row>
    <row r="888" spans="2:4" x14ac:dyDescent="0.25">
      <c r="B888">
        <f t="shared" si="13"/>
        <v>888</v>
      </c>
      <c r="C888" s="2">
        <v>0.33939999999999998</v>
      </c>
      <c r="D888" s="2">
        <v>0.29870000000000002</v>
      </c>
    </row>
    <row r="889" spans="2:4" x14ac:dyDescent="0.25">
      <c r="B889">
        <f t="shared" si="13"/>
        <v>889</v>
      </c>
      <c r="C889" s="2">
        <v>0.33939999999999998</v>
      </c>
      <c r="D889" s="2">
        <v>0.29870000000000002</v>
      </c>
    </row>
    <row r="890" spans="2:4" x14ac:dyDescent="0.25">
      <c r="B890">
        <f t="shared" si="13"/>
        <v>890</v>
      </c>
      <c r="C890" s="2">
        <v>0.33939999999999998</v>
      </c>
      <c r="D890" s="2">
        <v>0.29870000000000002</v>
      </c>
    </row>
    <row r="891" spans="2:4" x14ac:dyDescent="0.25">
      <c r="B891">
        <f t="shared" si="13"/>
        <v>891</v>
      </c>
      <c r="C891" s="2">
        <v>0.33939999999999998</v>
      </c>
      <c r="D891" s="2">
        <v>0.29870000000000002</v>
      </c>
    </row>
    <row r="892" spans="2:4" x14ac:dyDescent="0.25">
      <c r="B892">
        <f t="shared" si="13"/>
        <v>892</v>
      </c>
      <c r="C892" s="2">
        <v>0.33939999999999998</v>
      </c>
      <c r="D892" s="2">
        <v>0.29870000000000002</v>
      </c>
    </row>
    <row r="893" spans="2:4" x14ac:dyDescent="0.25">
      <c r="B893">
        <f t="shared" si="13"/>
        <v>893</v>
      </c>
      <c r="C893" s="2">
        <v>0.33939999999999998</v>
      </c>
      <c r="D893" s="2">
        <v>0.29870000000000002</v>
      </c>
    </row>
    <row r="894" spans="2:4" x14ac:dyDescent="0.25">
      <c r="B894">
        <f t="shared" si="13"/>
        <v>894</v>
      </c>
      <c r="C894" s="2">
        <v>0.33939999999999998</v>
      </c>
      <c r="D894" s="2">
        <v>0.29870000000000002</v>
      </c>
    </row>
    <row r="895" spans="2:4" x14ac:dyDescent="0.25">
      <c r="B895">
        <f t="shared" si="13"/>
        <v>895</v>
      </c>
      <c r="C895" s="2">
        <v>0.33939999999999998</v>
      </c>
      <c r="D895" s="2">
        <v>0.29870000000000002</v>
      </c>
    </row>
    <row r="896" spans="2:4" x14ac:dyDescent="0.25">
      <c r="B896">
        <f t="shared" si="13"/>
        <v>896</v>
      </c>
      <c r="C896" s="2">
        <v>0.33939999999999998</v>
      </c>
      <c r="D896" s="2">
        <v>0.29870000000000002</v>
      </c>
    </row>
    <row r="897" spans="1:4" x14ac:dyDescent="0.25">
      <c r="B897">
        <f t="shared" si="13"/>
        <v>897</v>
      </c>
      <c r="C897" s="2">
        <v>0.33939999999999998</v>
      </c>
      <c r="D897" s="2">
        <v>0.29870000000000002</v>
      </c>
    </row>
    <row r="898" spans="1:4" x14ac:dyDescent="0.25">
      <c r="B898">
        <f t="shared" si="13"/>
        <v>898</v>
      </c>
      <c r="C898" s="2">
        <v>0.33939999999999998</v>
      </c>
      <c r="D898" s="2">
        <v>0.29870000000000002</v>
      </c>
    </row>
    <row r="899" spans="1:4" x14ac:dyDescent="0.25">
      <c r="B899">
        <f t="shared" ref="B899:B962" si="14">B898+1</f>
        <v>899</v>
      </c>
      <c r="C899" s="2">
        <v>0.33939999999999998</v>
      </c>
      <c r="D899" s="2">
        <v>0.29870000000000002</v>
      </c>
    </row>
    <row r="900" spans="1:4" x14ac:dyDescent="0.25">
      <c r="A900">
        <v>900</v>
      </c>
      <c r="B900">
        <f t="shared" si="14"/>
        <v>900</v>
      </c>
      <c r="C900" s="2">
        <v>0.33939999999999998</v>
      </c>
      <c r="D900" s="2">
        <v>0.29870000000000002</v>
      </c>
    </row>
    <row r="901" spans="1:4" x14ac:dyDescent="0.25">
      <c r="B901">
        <f t="shared" si="14"/>
        <v>901</v>
      </c>
      <c r="C901" s="2">
        <v>0.33939999999999998</v>
      </c>
      <c r="D901" s="2">
        <v>0.29870000000000002</v>
      </c>
    </row>
    <row r="902" spans="1:4" x14ac:dyDescent="0.25">
      <c r="B902">
        <f t="shared" si="14"/>
        <v>902</v>
      </c>
      <c r="C902" s="2">
        <v>0.33939999999999998</v>
      </c>
      <c r="D902" s="2">
        <v>0.29870000000000002</v>
      </c>
    </row>
    <row r="903" spans="1:4" x14ac:dyDescent="0.25">
      <c r="B903">
        <f t="shared" si="14"/>
        <v>903</v>
      </c>
      <c r="C903" s="2">
        <v>0.33939999999999998</v>
      </c>
      <c r="D903" s="2">
        <v>0.29870000000000002</v>
      </c>
    </row>
    <row r="904" spans="1:4" x14ac:dyDescent="0.25">
      <c r="B904">
        <f t="shared" si="14"/>
        <v>904</v>
      </c>
      <c r="C904" s="2">
        <v>0.33939999999999998</v>
      </c>
      <c r="D904" s="2">
        <v>0.29870000000000002</v>
      </c>
    </row>
    <row r="905" spans="1:4" x14ac:dyDescent="0.25">
      <c r="B905">
        <f t="shared" si="14"/>
        <v>905</v>
      </c>
      <c r="C905" s="2">
        <v>0.33939999999999998</v>
      </c>
      <c r="D905" s="2">
        <v>0.29870000000000002</v>
      </c>
    </row>
    <row r="906" spans="1:4" x14ac:dyDescent="0.25">
      <c r="B906">
        <f t="shared" si="14"/>
        <v>906</v>
      </c>
      <c r="C906" s="2">
        <v>0.33939999999999998</v>
      </c>
      <c r="D906" s="2">
        <v>0.29870000000000002</v>
      </c>
    </row>
    <row r="907" spans="1:4" x14ac:dyDescent="0.25">
      <c r="B907">
        <f t="shared" si="14"/>
        <v>907</v>
      </c>
      <c r="C907" s="2">
        <v>0.33939999999999998</v>
      </c>
      <c r="D907" s="2">
        <v>0.29870000000000002</v>
      </c>
    </row>
    <row r="908" spans="1:4" x14ac:dyDescent="0.25">
      <c r="B908">
        <f t="shared" si="14"/>
        <v>908</v>
      </c>
      <c r="C908" s="2">
        <v>0.33939999999999998</v>
      </c>
      <c r="D908" s="2">
        <v>0.29870000000000002</v>
      </c>
    </row>
    <row r="909" spans="1:4" x14ac:dyDescent="0.25">
      <c r="B909">
        <f t="shared" si="14"/>
        <v>909</v>
      </c>
      <c r="C909" s="2">
        <v>0.33939999999999998</v>
      </c>
      <c r="D909" s="2">
        <v>0.29870000000000002</v>
      </c>
    </row>
    <row r="910" spans="1:4" x14ac:dyDescent="0.25">
      <c r="B910">
        <f t="shared" si="14"/>
        <v>910</v>
      </c>
      <c r="C910" s="2">
        <v>0.33939999999999998</v>
      </c>
      <c r="D910" s="2">
        <v>0.29870000000000002</v>
      </c>
    </row>
    <row r="911" spans="1:4" x14ac:dyDescent="0.25">
      <c r="B911">
        <f t="shared" si="14"/>
        <v>911</v>
      </c>
      <c r="C911" s="2">
        <v>0.33939999999999998</v>
      </c>
      <c r="D911" s="2">
        <v>0.29870000000000002</v>
      </c>
    </row>
    <row r="912" spans="1:4" x14ac:dyDescent="0.25">
      <c r="B912">
        <f t="shared" si="14"/>
        <v>912</v>
      </c>
      <c r="C912" s="2">
        <v>0.33939999999999998</v>
      </c>
      <c r="D912" s="2">
        <v>0.29870000000000002</v>
      </c>
    </row>
    <row r="913" spans="2:4" x14ac:dyDescent="0.25">
      <c r="B913">
        <f t="shared" si="14"/>
        <v>913</v>
      </c>
      <c r="C913" s="2">
        <v>0.33939999999999998</v>
      </c>
      <c r="D913" s="2">
        <v>0.29870000000000002</v>
      </c>
    </row>
    <row r="914" spans="2:4" x14ac:dyDescent="0.25">
      <c r="B914">
        <f t="shared" si="14"/>
        <v>914</v>
      </c>
      <c r="C914" s="2">
        <v>0.33939999999999998</v>
      </c>
      <c r="D914" s="2">
        <v>0.29870000000000002</v>
      </c>
    </row>
    <row r="915" spans="2:4" x14ac:dyDescent="0.25">
      <c r="B915">
        <f t="shared" si="14"/>
        <v>915</v>
      </c>
      <c r="C915" s="2">
        <v>0.33939999999999998</v>
      </c>
      <c r="D915" s="2">
        <v>0.29870000000000002</v>
      </c>
    </row>
    <row r="916" spans="2:4" x14ac:dyDescent="0.25">
      <c r="B916">
        <f t="shared" si="14"/>
        <v>916</v>
      </c>
      <c r="C916" s="2">
        <v>0.33939999999999998</v>
      </c>
      <c r="D916" s="2">
        <v>0.29870000000000002</v>
      </c>
    </row>
    <row r="917" spans="2:4" x14ac:dyDescent="0.25">
      <c r="B917">
        <f t="shared" si="14"/>
        <v>917</v>
      </c>
      <c r="C917" s="2">
        <v>0.33939999999999998</v>
      </c>
      <c r="D917" s="2">
        <v>0.29870000000000002</v>
      </c>
    </row>
    <row r="918" spans="2:4" x14ac:dyDescent="0.25">
      <c r="B918">
        <f t="shared" si="14"/>
        <v>918</v>
      </c>
      <c r="C918" s="2">
        <v>0.33939999999999998</v>
      </c>
      <c r="D918" s="2">
        <v>0.29870000000000002</v>
      </c>
    </row>
    <row r="919" spans="2:4" x14ac:dyDescent="0.25">
      <c r="B919">
        <f t="shared" si="14"/>
        <v>919</v>
      </c>
      <c r="C919" s="2">
        <v>0.33939999999999998</v>
      </c>
      <c r="D919" s="2">
        <v>0.29870000000000002</v>
      </c>
    </row>
    <row r="920" spans="2:4" x14ac:dyDescent="0.25">
      <c r="B920">
        <f t="shared" si="14"/>
        <v>920</v>
      </c>
      <c r="C920" s="2">
        <v>0.33939999999999998</v>
      </c>
      <c r="D920" s="2">
        <v>0.29870000000000002</v>
      </c>
    </row>
    <row r="921" spans="2:4" x14ac:dyDescent="0.25">
      <c r="B921">
        <f t="shared" si="14"/>
        <v>921</v>
      </c>
      <c r="C921" s="2">
        <v>0.33939999999999998</v>
      </c>
      <c r="D921" s="2">
        <v>0.29870000000000002</v>
      </c>
    </row>
    <row r="922" spans="2:4" x14ac:dyDescent="0.25">
      <c r="B922">
        <f t="shared" si="14"/>
        <v>922</v>
      </c>
      <c r="C922" s="2">
        <v>0.33939999999999998</v>
      </c>
      <c r="D922" s="2">
        <v>0.29870000000000002</v>
      </c>
    </row>
    <row r="923" spans="2:4" x14ac:dyDescent="0.25">
      <c r="B923">
        <f t="shared" si="14"/>
        <v>923</v>
      </c>
      <c r="C923" s="2">
        <v>0.33939999999999998</v>
      </c>
      <c r="D923" s="2">
        <v>0.29870000000000002</v>
      </c>
    </row>
    <row r="924" spans="2:4" x14ac:dyDescent="0.25">
      <c r="B924">
        <f t="shared" si="14"/>
        <v>924</v>
      </c>
      <c r="C924" s="2">
        <v>0.33939999999999998</v>
      </c>
      <c r="D924" s="2">
        <v>0.29870000000000002</v>
      </c>
    </row>
    <row r="925" spans="2:4" x14ac:dyDescent="0.25">
      <c r="B925">
        <f t="shared" si="14"/>
        <v>925</v>
      </c>
      <c r="C925" s="2">
        <v>0.33939999999999998</v>
      </c>
      <c r="D925" s="2">
        <v>0.29870000000000002</v>
      </c>
    </row>
    <row r="926" spans="2:4" x14ac:dyDescent="0.25">
      <c r="B926">
        <f t="shared" si="14"/>
        <v>926</v>
      </c>
      <c r="C926" s="2">
        <v>0.33939999999999998</v>
      </c>
      <c r="D926" s="2">
        <v>0.29870000000000002</v>
      </c>
    </row>
    <row r="927" spans="2:4" x14ac:dyDescent="0.25">
      <c r="B927">
        <f t="shared" si="14"/>
        <v>927</v>
      </c>
      <c r="C927" s="2">
        <v>0.33939999999999998</v>
      </c>
      <c r="D927" s="2">
        <v>0.29870000000000002</v>
      </c>
    </row>
    <row r="928" spans="2:4" x14ac:dyDescent="0.25">
      <c r="B928">
        <f t="shared" si="14"/>
        <v>928</v>
      </c>
      <c r="C928" s="2">
        <v>0.33939999999999998</v>
      </c>
      <c r="D928" s="2">
        <v>0.29870000000000002</v>
      </c>
    </row>
    <row r="929" spans="2:4" x14ac:dyDescent="0.25">
      <c r="B929">
        <f t="shared" si="14"/>
        <v>929</v>
      </c>
      <c r="C929" s="2">
        <v>0.33939999999999998</v>
      </c>
      <c r="D929" s="2">
        <v>0.29870000000000002</v>
      </c>
    </row>
    <row r="930" spans="2:4" x14ac:dyDescent="0.25">
      <c r="B930">
        <f t="shared" si="14"/>
        <v>930</v>
      </c>
      <c r="C930" s="2">
        <v>0.33939999999999998</v>
      </c>
      <c r="D930" s="2">
        <v>0.29870000000000002</v>
      </c>
    </row>
    <row r="931" spans="2:4" x14ac:dyDescent="0.25">
      <c r="B931">
        <f t="shared" si="14"/>
        <v>931</v>
      </c>
      <c r="C931" s="2">
        <v>0.33939999999999998</v>
      </c>
      <c r="D931" s="2">
        <v>0.29870000000000002</v>
      </c>
    </row>
    <row r="932" spans="2:4" x14ac:dyDescent="0.25">
      <c r="B932">
        <f t="shared" si="14"/>
        <v>932</v>
      </c>
      <c r="C932" s="2">
        <v>0.33939999999999998</v>
      </c>
      <c r="D932" s="2">
        <v>0.29870000000000002</v>
      </c>
    </row>
    <row r="933" spans="2:4" x14ac:dyDescent="0.25">
      <c r="B933">
        <f t="shared" si="14"/>
        <v>933</v>
      </c>
      <c r="C933" s="2">
        <v>0.33939999999999998</v>
      </c>
      <c r="D933" s="2">
        <v>0.29870000000000002</v>
      </c>
    </row>
    <row r="934" spans="2:4" x14ac:dyDescent="0.25">
      <c r="B934">
        <f t="shared" si="14"/>
        <v>934</v>
      </c>
      <c r="C934" s="2">
        <v>0.33939999999999998</v>
      </c>
      <c r="D934" s="2">
        <v>0.29870000000000002</v>
      </c>
    </row>
    <row r="935" spans="2:4" x14ac:dyDescent="0.25">
      <c r="B935">
        <f t="shared" si="14"/>
        <v>935</v>
      </c>
      <c r="C935" s="2">
        <v>0.33939999999999998</v>
      </c>
      <c r="D935" s="2">
        <v>0.29870000000000002</v>
      </c>
    </row>
    <row r="936" spans="2:4" x14ac:dyDescent="0.25">
      <c r="B936">
        <f t="shared" si="14"/>
        <v>936</v>
      </c>
      <c r="C936" s="2">
        <v>0.33939999999999998</v>
      </c>
      <c r="D936" s="2">
        <v>0.29870000000000002</v>
      </c>
    </row>
    <row r="937" spans="2:4" x14ac:dyDescent="0.25">
      <c r="B937">
        <f t="shared" si="14"/>
        <v>937</v>
      </c>
      <c r="C937" s="2">
        <v>0.33939999999999998</v>
      </c>
      <c r="D937" s="2">
        <v>0.29870000000000002</v>
      </c>
    </row>
    <row r="938" spans="2:4" x14ac:dyDescent="0.25">
      <c r="B938">
        <f t="shared" si="14"/>
        <v>938</v>
      </c>
      <c r="C938" s="2">
        <v>0.33939999999999998</v>
      </c>
      <c r="D938" s="2">
        <v>0.29870000000000002</v>
      </c>
    </row>
    <row r="939" spans="2:4" x14ac:dyDescent="0.25">
      <c r="B939">
        <f t="shared" si="14"/>
        <v>939</v>
      </c>
      <c r="C939" s="2">
        <v>0.33939999999999998</v>
      </c>
      <c r="D939" s="2">
        <v>0.29870000000000002</v>
      </c>
    </row>
    <row r="940" spans="2:4" x14ac:dyDescent="0.25">
      <c r="B940">
        <f t="shared" si="14"/>
        <v>940</v>
      </c>
      <c r="C940" s="2">
        <v>0.33939999999999998</v>
      </c>
      <c r="D940" s="2">
        <v>0.29870000000000002</v>
      </c>
    </row>
    <row r="941" spans="2:4" x14ac:dyDescent="0.25">
      <c r="B941">
        <f t="shared" si="14"/>
        <v>941</v>
      </c>
      <c r="C941" s="2">
        <v>0.33939999999999998</v>
      </c>
      <c r="D941" s="2">
        <v>0.29870000000000002</v>
      </c>
    </row>
    <row r="942" spans="2:4" x14ac:dyDescent="0.25">
      <c r="B942">
        <f t="shared" si="14"/>
        <v>942</v>
      </c>
      <c r="C942" s="2">
        <v>0.33939999999999998</v>
      </c>
      <c r="D942" s="2">
        <v>0.29870000000000002</v>
      </c>
    </row>
    <row r="943" spans="2:4" x14ac:dyDescent="0.25">
      <c r="B943">
        <f t="shared" si="14"/>
        <v>943</v>
      </c>
      <c r="C943" s="2">
        <v>0.33939999999999998</v>
      </c>
      <c r="D943" s="2">
        <v>0.29870000000000002</v>
      </c>
    </row>
    <row r="944" spans="2:4" x14ac:dyDescent="0.25">
      <c r="B944">
        <f t="shared" si="14"/>
        <v>944</v>
      </c>
      <c r="C944" s="2">
        <v>0.33939999999999998</v>
      </c>
      <c r="D944" s="2">
        <v>0.29870000000000002</v>
      </c>
    </row>
    <row r="945" spans="2:4" x14ac:dyDescent="0.25">
      <c r="B945">
        <f t="shared" si="14"/>
        <v>945</v>
      </c>
      <c r="C945" s="2">
        <v>0.33939999999999998</v>
      </c>
      <c r="D945" s="2">
        <v>0.29870000000000002</v>
      </c>
    </row>
    <row r="946" spans="2:4" x14ac:dyDescent="0.25">
      <c r="B946">
        <f t="shared" si="14"/>
        <v>946</v>
      </c>
      <c r="C946" s="2">
        <v>0.33939999999999998</v>
      </c>
      <c r="D946" s="2">
        <v>0.29870000000000002</v>
      </c>
    </row>
    <row r="947" spans="2:4" x14ac:dyDescent="0.25">
      <c r="B947">
        <f t="shared" si="14"/>
        <v>947</v>
      </c>
      <c r="C947" s="2">
        <v>0.33939999999999998</v>
      </c>
      <c r="D947" s="2">
        <v>0.29870000000000002</v>
      </c>
    </row>
    <row r="948" spans="2:4" x14ac:dyDescent="0.25">
      <c r="B948">
        <f t="shared" si="14"/>
        <v>948</v>
      </c>
      <c r="C948" s="2">
        <v>0.33939999999999998</v>
      </c>
      <c r="D948" s="2">
        <v>0.29870000000000002</v>
      </c>
    </row>
    <row r="949" spans="2:4" x14ac:dyDescent="0.25">
      <c r="B949">
        <f t="shared" si="14"/>
        <v>949</v>
      </c>
      <c r="C949" s="2">
        <v>0.33939999999999998</v>
      </c>
      <c r="D949" s="2">
        <v>0.29870000000000002</v>
      </c>
    </row>
    <row r="950" spans="2:4" x14ac:dyDescent="0.25">
      <c r="B950">
        <f t="shared" si="14"/>
        <v>950</v>
      </c>
      <c r="C950" s="2">
        <v>0.33939999999999998</v>
      </c>
      <c r="D950" s="2">
        <v>0.29870000000000002</v>
      </c>
    </row>
    <row r="951" spans="2:4" x14ac:dyDescent="0.25">
      <c r="B951">
        <f t="shared" si="14"/>
        <v>951</v>
      </c>
      <c r="C951" s="2">
        <v>0.33939999999999998</v>
      </c>
      <c r="D951" s="2">
        <v>0.29870000000000002</v>
      </c>
    </row>
    <row r="952" spans="2:4" x14ac:dyDescent="0.25">
      <c r="B952">
        <f t="shared" si="14"/>
        <v>952</v>
      </c>
      <c r="C952" s="2">
        <v>0.33939999999999998</v>
      </c>
      <c r="D952" s="2">
        <v>0.29870000000000002</v>
      </c>
    </row>
    <row r="953" spans="2:4" x14ac:dyDescent="0.25">
      <c r="B953">
        <f t="shared" si="14"/>
        <v>953</v>
      </c>
      <c r="C953" s="2">
        <v>0.33939999999999998</v>
      </c>
      <c r="D953" s="2">
        <v>0.29870000000000002</v>
      </c>
    </row>
    <row r="954" spans="2:4" x14ac:dyDescent="0.25">
      <c r="B954">
        <f t="shared" si="14"/>
        <v>954</v>
      </c>
      <c r="C954" s="2">
        <v>0.33939999999999998</v>
      </c>
      <c r="D954" s="2">
        <v>0.29870000000000002</v>
      </c>
    </row>
    <row r="955" spans="2:4" x14ac:dyDescent="0.25">
      <c r="B955">
        <f t="shared" si="14"/>
        <v>955</v>
      </c>
      <c r="C955" s="2">
        <v>0.33939999999999998</v>
      </c>
      <c r="D955" s="2">
        <v>0.29870000000000002</v>
      </c>
    </row>
    <row r="956" spans="2:4" x14ac:dyDescent="0.25">
      <c r="B956">
        <f t="shared" si="14"/>
        <v>956</v>
      </c>
      <c r="C956" s="2">
        <v>0.33939999999999998</v>
      </c>
      <c r="D956" s="2">
        <v>0.29870000000000002</v>
      </c>
    </row>
    <row r="957" spans="2:4" x14ac:dyDescent="0.25">
      <c r="B957">
        <f t="shared" si="14"/>
        <v>957</v>
      </c>
      <c r="C957" s="2">
        <v>0.33939999999999998</v>
      </c>
      <c r="D957" s="2">
        <v>0.29870000000000002</v>
      </c>
    </row>
    <row r="958" spans="2:4" x14ac:dyDescent="0.25">
      <c r="B958">
        <f t="shared" si="14"/>
        <v>958</v>
      </c>
      <c r="C958" s="2">
        <v>0.33939999999999998</v>
      </c>
      <c r="D958" s="2">
        <v>0.29870000000000002</v>
      </c>
    </row>
    <row r="959" spans="2:4" x14ac:dyDescent="0.25">
      <c r="B959">
        <f t="shared" si="14"/>
        <v>959</v>
      </c>
      <c r="C959" s="2">
        <v>0.33939999999999998</v>
      </c>
      <c r="D959" s="2">
        <v>0.29870000000000002</v>
      </c>
    </row>
    <row r="960" spans="2:4" x14ac:dyDescent="0.25">
      <c r="B960">
        <f t="shared" si="14"/>
        <v>960</v>
      </c>
      <c r="C960" s="2">
        <v>0.33939999999999998</v>
      </c>
      <c r="D960" s="2">
        <v>0.29870000000000002</v>
      </c>
    </row>
    <row r="961" spans="2:4" x14ac:dyDescent="0.25">
      <c r="B961">
        <f t="shared" si="14"/>
        <v>961</v>
      </c>
      <c r="C961" s="2">
        <v>0.33939999999999998</v>
      </c>
      <c r="D961" s="2">
        <v>0.29870000000000002</v>
      </c>
    </row>
    <row r="962" spans="2:4" x14ac:dyDescent="0.25">
      <c r="B962">
        <f t="shared" si="14"/>
        <v>962</v>
      </c>
      <c r="C962" s="2">
        <v>0.33939999999999998</v>
      </c>
      <c r="D962" s="2">
        <v>0.29870000000000002</v>
      </c>
    </row>
    <row r="963" spans="2:4" x14ac:dyDescent="0.25">
      <c r="B963">
        <f t="shared" ref="B963:B1026" si="15">B962+1</f>
        <v>963</v>
      </c>
      <c r="C963" s="2">
        <v>0.33939999999999998</v>
      </c>
      <c r="D963" s="2">
        <v>0.29870000000000002</v>
      </c>
    </row>
    <row r="964" spans="2:4" x14ac:dyDescent="0.25">
      <c r="B964">
        <f t="shared" si="15"/>
        <v>964</v>
      </c>
      <c r="C964" s="2">
        <v>0.33939999999999998</v>
      </c>
      <c r="D964" s="2">
        <v>0.29870000000000002</v>
      </c>
    </row>
    <row r="965" spans="2:4" x14ac:dyDescent="0.25">
      <c r="B965">
        <f t="shared" si="15"/>
        <v>965</v>
      </c>
      <c r="C965" s="2">
        <v>0.33939999999999998</v>
      </c>
      <c r="D965" s="2">
        <v>0.29870000000000002</v>
      </c>
    </row>
    <row r="966" spans="2:4" x14ac:dyDescent="0.25">
      <c r="B966">
        <f t="shared" si="15"/>
        <v>966</v>
      </c>
      <c r="C966" s="2">
        <v>0.33939999999999998</v>
      </c>
      <c r="D966" s="2">
        <v>0.29870000000000002</v>
      </c>
    </row>
    <row r="967" spans="2:4" x14ac:dyDescent="0.25">
      <c r="B967">
        <f t="shared" si="15"/>
        <v>967</v>
      </c>
      <c r="C967" s="2">
        <v>0.33939999999999998</v>
      </c>
      <c r="D967" s="2">
        <v>0.29870000000000002</v>
      </c>
    </row>
    <row r="968" spans="2:4" x14ac:dyDescent="0.25">
      <c r="B968">
        <f t="shared" si="15"/>
        <v>968</v>
      </c>
      <c r="C968" s="2">
        <v>0.33939999999999998</v>
      </c>
      <c r="D968" s="2">
        <v>0.29870000000000002</v>
      </c>
    </row>
    <row r="969" spans="2:4" x14ac:dyDescent="0.25">
      <c r="B969">
        <f t="shared" si="15"/>
        <v>969</v>
      </c>
      <c r="C969" s="2">
        <v>0.33939999999999998</v>
      </c>
      <c r="D969" s="2">
        <v>0.29870000000000002</v>
      </c>
    </row>
    <row r="970" spans="2:4" x14ac:dyDescent="0.25">
      <c r="B970">
        <f t="shared" si="15"/>
        <v>970</v>
      </c>
      <c r="C970" s="2">
        <v>0.33939999999999998</v>
      </c>
      <c r="D970" s="2">
        <v>0.29870000000000002</v>
      </c>
    </row>
    <row r="971" spans="2:4" x14ac:dyDescent="0.25">
      <c r="B971">
        <f t="shared" si="15"/>
        <v>971</v>
      </c>
      <c r="C971" s="2">
        <v>0.33939999999999998</v>
      </c>
      <c r="D971" s="2">
        <v>0.29870000000000002</v>
      </c>
    </row>
    <row r="972" spans="2:4" x14ac:dyDescent="0.25">
      <c r="B972">
        <f t="shared" si="15"/>
        <v>972</v>
      </c>
      <c r="C972" s="2">
        <v>0.33939999999999998</v>
      </c>
      <c r="D972" s="2">
        <v>0.29870000000000002</v>
      </c>
    </row>
    <row r="973" spans="2:4" x14ac:dyDescent="0.25">
      <c r="B973">
        <f t="shared" si="15"/>
        <v>973</v>
      </c>
      <c r="C973" s="2">
        <v>0.33939999999999998</v>
      </c>
      <c r="D973" s="2">
        <v>0.29870000000000002</v>
      </c>
    </row>
    <row r="974" spans="2:4" x14ac:dyDescent="0.25">
      <c r="B974">
        <f t="shared" si="15"/>
        <v>974</v>
      </c>
      <c r="C974" s="2">
        <v>0.33939999999999998</v>
      </c>
      <c r="D974" s="2">
        <v>0.29870000000000002</v>
      </c>
    </row>
    <row r="975" spans="2:4" x14ac:dyDescent="0.25">
      <c r="B975">
        <f t="shared" si="15"/>
        <v>975</v>
      </c>
      <c r="C975" s="2">
        <v>0.33939999999999998</v>
      </c>
      <c r="D975" s="2">
        <v>0.29870000000000002</v>
      </c>
    </row>
    <row r="976" spans="2:4" x14ac:dyDescent="0.25">
      <c r="B976">
        <f t="shared" si="15"/>
        <v>976</v>
      </c>
      <c r="C976" s="2">
        <v>0.33939999999999998</v>
      </c>
      <c r="D976" s="2">
        <v>0.29870000000000002</v>
      </c>
    </row>
    <row r="977" spans="2:4" x14ac:dyDescent="0.25">
      <c r="B977">
        <f t="shared" si="15"/>
        <v>977</v>
      </c>
      <c r="C977" s="2">
        <v>0.33939999999999998</v>
      </c>
      <c r="D977" s="2">
        <v>0.29870000000000002</v>
      </c>
    </row>
    <row r="978" spans="2:4" x14ac:dyDescent="0.25">
      <c r="B978">
        <f t="shared" si="15"/>
        <v>978</v>
      </c>
      <c r="C978" s="2">
        <v>0.33939999999999998</v>
      </c>
      <c r="D978" s="2">
        <v>0.29870000000000002</v>
      </c>
    </row>
    <row r="979" spans="2:4" x14ac:dyDescent="0.25">
      <c r="B979">
        <f t="shared" si="15"/>
        <v>979</v>
      </c>
      <c r="C979" s="2">
        <v>0.33939999999999998</v>
      </c>
      <c r="D979" s="2">
        <v>0.29870000000000002</v>
      </c>
    </row>
    <row r="980" spans="2:4" x14ac:dyDescent="0.25">
      <c r="B980">
        <f t="shared" si="15"/>
        <v>980</v>
      </c>
      <c r="C980" s="2">
        <v>0.33939999999999998</v>
      </c>
      <c r="D980" s="2">
        <v>0.29870000000000002</v>
      </c>
    </row>
    <row r="981" spans="2:4" x14ac:dyDescent="0.25">
      <c r="B981">
        <f t="shared" si="15"/>
        <v>981</v>
      </c>
      <c r="C981" s="2">
        <v>0.33939999999999998</v>
      </c>
      <c r="D981" s="2">
        <v>0.29870000000000002</v>
      </c>
    </row>
    <row r="982" spans="2:4" x14ac:dyDescent="0.25">
      <c r="B982">
        <f t="shared" si="15"/>
        <v>982</v>
      </c>
      <c r="C982" s="2">
        <v>0.33939999999999998</v>
      </c>
      <c r="D982" s="2">
        <v>0.29870000000000002</v>
      </c>
    </row>
    <row r="983" spans="2:4" x14ac:dyDescent="0.25">
      <c r="B983">
        <f t="shared" si="15"/>
        <v>983</v>
      </c>
      <c r="C983" s="2">
        <v>0.33939999999999998</v>
      </c>
      <c r="D983" s="2">
        <v>0.29870000000000002</v>
      </c>
    </row>
    <row r="984" spans="2:4" x14ac:dyDescent="0.25">
      <c r="B984">
        <f t="shared" si="15"/>
        <v>984</v>
      </c>
      <c r="C984" s="2">
        <v>0.33939999999999998</v>
      </c>
      <c r="D984" s="2">
        <v>0.29870000000000002</v>
      </c>
    </row>
    <row r="985" spans="2:4" x14ac:dyDescent="0.25">
      <c r="B985">
        <f t="shared" si="15"/>
        <v>985</v>
      </c>
      <c r="C985" s="2">
        <v>0.33939999999999998</v>
      </c>
      <c r="D985" s="2">
        <v>0.29870000000000002</v>
      </c>
    </row>
    <row r="986" spans="2:4" x14ac:dyDescent="0.25">
      <c r="B986">
        <f t="shared" si="15"/>
        <v>986</v>
      </c>
      <c r="C986" s="2">
        <v>0.33939999999999998</v>
      </c>
      <c r="D986" s="2">
        <v>0.29870000000000002</v>
      </c>
    </row>
    <row r="987" spans="2:4" x14ac:dyDescent="0.25">
      <c r="B987">
        <f t="shared" si="15"/>
        <v>987</v>
      </c>
      <c r="C987" s="2">
        <v>0.33939999999999998</v>
      </c>
      <c r="D987" s="2">
        <v>0.29870000000000002</v>
      </c>
    </row>
    <row r="988" spans="2:4" x14ac:dyDescent="0.25">
      <c r="B988">
        <f t="shared" si="15"/>
        <v>988</v>
      </c>
      <c r="C988" s="2">
        <v>0.33939999999999998</v>
      </c>
      <c r="D988" s="2">
        <v>0.29870000000000002</v>
      </c>
    </row>
    <row r="989" spans="2:4" x14ac:dyDescent="0.25">
      <c r="B989">
        <f t="shared" si="15"/>
        <v>989</v>
      </c>
      <c r="C989" s="2">
        <v>0.33939999999999998</v>
      </c>
      <c r="D989" s="2">
        <v>0.29870000000000002</v>
      </c>
    </row>
    <row r="990" spans="2:4" x14ac:dyDescent="0.25">
      <c r="B990">
        <f t="shared" si="15"/>
        <v>990</v>
      </c>
      <c r="C990" s="2">
        <v>0.33939999999999998</v>
      </c>
      <c r="D990" s="2">
        <v>0.29870000000000002</v>
      </c>
    </row>
    <row r="991" spans="2:4" x14ac:dyDescent="0.25">
      <c r="B991">
        <f t="shared" si="15"/>
        <v>991</v>
      </c>
      <c r="C991" s="2">
        <v>0.33939999999999998</v>
      </c>
      <c r="D991" s="2">
        <v>0.33939999999999998</v>
      </c>
    </row>
    <row r="992" spans="2:4" x14ac:dyDescent="0.25">
      <c r="B992">
        <f t="shared" si="15"/>
        <v>992</v>
      </c>
      <c r="C992" s="2">
        <v>0.33939999999999998</v>
      </c>
      <c r="D992" s="2">
        <v>0.33939999999999998</v>
      </c>
    </row>
    <row r="993" spans="1:4" x14ac:dyDescent="0.25">
      <c r="B993">
        <f t="shared" si="15"/>
        <v>993</v>
      </c>
      <c r="C993" s="2">
        <v>0.33939999999999998</v>
      </c>
      <c r="D993" s="2">
        <v>0.33939999999999998</v>
      </c>
    </row>
    <row r="994" spans="1:4" x14ac:dyDescent="0.25">
      <c r="B994">
        <f t="shared" si="15"/>
        <v>994</v>
      </c>
      <c r="C994" s="2">
        <v>0.33939999999999998</v>
      </c>
      <c r="D994" s="2">
        <v>0.33939999999999998</v>
      </c>
    </row>
    <row r="995" spans="1:4" x14ac:dyDescent="0.25">
      <c r="B995">
        <f t="shared" si="15"/>
        <v>995</v>
      </c>
      <c r="C995" s="2">
        <v>0.33939999999999998</v>
      </c>
      <c r="D995" s="2">
        <v>0.33939999999999998</v>
      </c>
    </row>
    <row r="996" spans="1:4" x14ac:dyDescent="0.25">
      <c r="B996">
        <f t="shared" si="15"/>
        <v>996</v>
      </c>
      <c r="C996" s="2">
        <v>0.33939999999999998</v>
      </c>
      <c r="D996" s="2">
        <v>0.33939999999999998</v>
      </c>
    </row>
    <row r="997" spans="1:4" x14ac:dyDescent="0.25">
      <c r="B997">
        <f t="shared" si="15"/>
        <v>997</v>
      </c>
      <c r="C997" s="2">
        <v>0.33939999999999998</v>
      </c>
      <c r="D997" s="2">
        <v>0.33939999999999998</v>
      </c>
    </row>
    <row r="998" spans="1:4" x14ac:dyDescent="0.25">
      <c r="B998">
        <f t="shared" si="15"/>
        <v>998</v>
      </c>
      <c r="C998" s="2">
        <v>0.33939999999999998</v>
      </c>
      <c r="D998" s="2">
        <v>0.33939999999999998</v>
      </c>
    </row>
    <row r="999" spans="1:4" x14ac:dyDescent="0.25">
      <c r="B999">
        <f t="shared" si="15"/>
        <v>999</v>
      </c>
      <c r="C999" s="2">
        <v>0.33939999999999998</v>
      </c>
      <c r="D999" s="2">
        <v>0.33939999999999998</v>
      </c>
    </row>
    <row r="1000" spans="1:4" x14ac:dyDescent="0.25">
      <c r="A1000">
        <v>1000</v>
      </c>
      <c r="B1000">
        <f t="shared" si="15"/>
        <v>1000</v>
      </c>
      <c r="C1000" s="2">
        <v>0.33939999999999998</v>
      </c>
      <c r="D1000" s="2">
        <v>0.33939999999999998</v>
      </c>
    </row>
    <row r="1001" spans="1:4" x14ac:dyDescent="0.25">
      <c r="B1001">
        <f t="shared" si="15"/>
        <v>1001</v>
      </c>
      <c r="C1001" s="2">
        <v>0.33939999999999998</v>
      </c>
      <c r="D1001" s="2">
        <v>0.33939999999999998</v>
      </c>
    </row>
    <row r="1002" spans="1:4" x14ac:dyDescent="0.25">
      <c r="B1002">
        <f t="shared" si="15"/>
        <v>1002</v>
      </c>
      <c r="C1002" s="2">
        <v>0.33939999999999998</v>
      </c>
      <c r="D1002" s="2">
        <v>0.33939999999999998</v>
      </c>
    </row>
    <row r="1003" spans="1:4" x14ac:dyDescent="0.25">
      <c r="B1003">
        <f t="shared" si="15"/>
        <v>1003</v>
      </c>
      <c r="C1003" s="2">
        <v>0.33939999999999998</v>
      </c>
      <c r="D1003" s="2">
        <v>0.33939999999999998</v>
      </c>
    </row>
    <row r="1004" spans="1:4" x14ac:dyDescent="0.25">
      <c r="B1004">
        <f t="shared" si="15"/>
        <v>1004</v>
      </c>
      <c r="C1004" s="2">
        <v>0.33939999999999998</v>
      </c>
      <c r="D1004" s="2">
        <v>0.33939999999999998</v>
      </c>
    </row>
    <row r="1005" spans="1:4" x14ac:dyDescent="0.25">
      <c r="B1005">
        <f t="shared" si="15"/>
        <v>1005</v>
      </c>
      <c r="C1005" s="2">
        <v>0.33939999999999998</v>
      </c>
      <c r="D1005" s="2">
        <v>0.33939999999999998</v>
      </c>
    </row>
    <row r="1006" spans="1:4" x14ac:dyDescent="0.25">
      <c r="B1006">
        <f t="shared" si="15"/>
        <v>1006</v>
      </c>
      <c r="C1006" s="2">
        <v>0.33939999999999998</v>
      </c>
      <c r="D1006" s="2">
        <v>0.33939999999999998</v>
      </c>
    </row>
    <row r="1007" spans="1:4" x14ac:dyDescent="0.25">
      <c r="B1007">
        <f t="shared" si="15"/>
        <v>1007</v>
      </c>
      <c r="C1007" s="2">
        <v>0.33939999999999998</v>
      </c>
      <c r="D1007" s="2">
        <v>0.33939999999999998</v>
      </c>
    </row>
    <row r="1008" spans="1:4" x14ac:dyDescent="0.25">
      <c r="B1008">
        <f t="shared" si="15"/>
        <v>1008</v>
      </c>
      <c r="C1008" s="2">
        <v>0.33939999999999998</v>
      </c>
      <c r="D1008" s="2">
        <v>0.33939999999999998</v>
      </c>
    </row>
    <row r="1009" spans="2:4" x14ac:dyDescent="0.25">
      <c r="B1009">
        <f t="shared" si="15"/>
        <v>1009</v>
      </c>
      <c r="C1009" s="2">
        <v>0.33939999999999998</v>
      </c>
      <c r="D1009" s="2">
        <v>0.33939999999999998</v>
      </c>
    </row>
    <row r="1010" spans="2:4" x14ac:dyDescent="0.25">
      <c r="B1010">
        <f t="shared" si="15"/>
        <v>1010</v>
      </c>
      <c r="C1010" s="2">
        <v>0.33939999999999998</v>
      </c>
      <c r="D1010" s="2">
        <v>0.33939999999999998</v>
      </c>
    </row>
    <row r="1011" spans="2:4" x14ac:dyDescent="0.25">
      <c r="B1011">
        <f t="shared" si="15"/>
        <v>1011</v>
      </c>
      <c r="C1011" s="2">
        <v>0.33939999999999998</v>
      </c>
      <c r="D1011" s="2">
        <v>0.33939999999999998</v>
      </c>
    </row>
    <row r="1012" spans="2:4" x14ac:dyDescent="0.25">
      <c r="B1012">
        <f t="shared" si="15"/>
        <v>1012</v>
      </c>
      <c r="C1012" s="2">
        <v>0.33939999999999998</v>
      </c>
      <c r="D1012" s="2">
        <v>0.33939999999999998</v>
      </c>
    </row>
    <row r="1013" spans="2:4" x14ac:dyDescent="0.25">
      <c r="B1013">
        <f t="shared" si="15"/>
        <v>1013</v>
      </c>
      <c r="C1013" s="2">
        <v>0.33939999999999998</v>
      </c>
      <c r="D1013" s="2">
        <v>0.33939999999999998</v>
      </c>
    </row>
    <row r="1014" spans="2:4" x14ac:dyDescent="0.25">
      <c r="B1014">
        <f t="shared" si="15"/>
        <v>1014</v>
      </c>
      <c r="C1014" s="2">
        <v>0.33939999999999998</v>
      </c>
      <c r="D1014" s="2">
        <v>0.33939999999999998</v>
      </c>
    </row>
    <row r="1015" spans="2:4" x14ac:dyDescent="0.25">
      <c r="B1015">
        <f t="shared" si="15"/>
        <v>1015</v>
      </c>
      <c r="C1015" s="2">
        <v>0.33939999999999998</v>
      </c>
      <c r="D1015" s="2">
        <v>0.33939999999999998</v>
      </c>
    </row>
    <row r="1016" spans="2:4" x14ac:dyDescent="0.25">
      <c r="B1016">
        <f t="shared" si="15"/>
        <v>1016</v>
      </c>
      <c r="C1016" s="2">
        <v>0.33939999999999998</v>
      </c>
      <c r="D1016" s="2">
        <v>0.33939999999999998</v>
      </c>
    </row>
    <row r="1017" spans="2:4" x14ac:dyDescent="0.25">
      <c r="B1017">
        <f t="shared" si="15"/>
        <v>1017</v>
      </c>
      <c r="C1017" s="2">
        <v>0.33939999999999998</v>
      </c>
      <c r="D1017" s="2">
        <v>0.33939999999999998</v>
      </c>
    </row>
    <row r="1018" spans="2:4" x14ac:dyDescent="0.25">
      <c r="B1018">
        <f t="shared" si="15"/>
        <v>1018</v>
      </c>
      <c r="C1018" s="2">
        <v>0.33939999999999998</v>
      </c>
      <c r="D1018" s="2">
        <v>0.33939999999999998</v>
      </c>
    </row>
    <row r="1019" spans="2:4" x14ac:dyDescent="0.25">
      <c r="B1019">
        <f t="shared" si="15"/>
        <v>1019</v>
      </c>
      <c r="C1019" s="2">
        <v>0.33939999999999998</v>
      </c>
      <c r="D1019" s="2">
        <v>0.33939999999999998</v>
      </c>
    </row>
    <row r="1020" spans="2:4" x14ac:dyDescent="0.25">
      <c r="B1020">
        <f t="shared" si="15"/>
        <v>1020</v>
      </c>
      <c r="C1020" s="2">
        <v>0.33939999999999998</v>
      </c>
      <c r="D1020" s="2">
        <v>0.33939999999999998</v>
      </c>
    </row>
    <row r="1021" spans="2:4" x14ac:dyDescent="0.25">
      <c r="B1021">
        <f t="shared" si="15"/>
        <v>1021</v>
      </c>
      <c r="C1021" s="2">
        <v>0.33939999999999998</v>
      </c>
      <c r="D1021" s="2">
        <v>0.33939999999999998</v>
      </c>
    </row>
    <row r="1022" spans="2:4" x14ac:dyDescent="0.25">
      <c r="B1022">
        <f t="shared" si="15"/>
        <v>1022</v>
      </c>
      <c r="C1022" s="2">
        <v>0.33939999999999998</v>
      </c>
      <c r="D1022" s="2">
        <v>0.33939999999999998</v>
      </c>
    </row>
    <row r="1023" spans="2:4" x14ac:dyDescent="0.25">
      <c r="B1023">
        <f t="shared" si="15"/>
        <v>1023</v>
      </c>
      <c r="C1023" s="2">
        <v>0.33939999999999998</v>
      </c>
      <c r="D1023" s="2">
        <v>0.33939999999999998</v>
      </c>
    </row>
    <row r="1024" spans="2:4" x14ac:dyDescent="0.25">
      <c r="B1024">
        <f t="shared" si="15"/>
        <v>1024</v>
      </c>
      <c r="C1024" s="2">
        <v>0.33939999999999998</v>
      </c>
      <c r="D1024" s="2">
        <v>0.33939999999999998</v>
      </c>
    </row>
    <row r="1025" spans="2:4" x14ac:dyDescent="0.25">
      <c r="B1025">
        <f t="shared" si="15"/>
        <v>1025</v>
      </c>
      <c r="C1025" s="2">
        <v>0.33939999999999998</v>
      </c>
      <c r="D1025" s="2">
        <v>0.33939999999999998</v>
      </c>
    </row>
    <row r="1026" spans="2:4" x14ac:dyDescent="0.25">
      <c r="B1026">
        <f t="shared" si="15"/>
        <v>1026</v>
      </c>
      <c r="C1026" s="2">
        <v>0.33939999999999998</v>
      </c>
      <c r="D1026" s="2">
        <v>0.33939999999999998</v>
      </c>
    </row>
    <row r="1027" spans="2:4" x14ac:dyDescent="0.25">
      <c r="B1027">
        <f t="shared" ref="B1027:B1090" si="16">B1026+1</f>
        <v>1027</v>
      </c>
      <c r="C1027" s="2">
        <v>0.33939999999999998</v>
      </c>
      <c r="D1027" s="2">
        <v>0.33939999999999998</v>
      </c>
    </row>
    <row r="1028" spans="2:4" x14ac:dyDescent="0.25">
      <c r="B1028">
        <f t="shared" si="16"/>
        <v>1028</v>
      </c>
      <c r="C1028" s="2">
        <v>0.33939999999999998</v>
      </c>
      <c r="D1028" s="2">
        <v>0.33939999999999998</v>
      </c>
    </row>
    <row r="1029" spans="2:4" x14ac:dyDescent="0.25">
      <c r="B1029">
        <f t="shared" si="16"/>
        <v>1029</v>
      </c>
      <c r="C1029" s="2">
        <v>0.33939999999999998</v>
      </c>
      <c r="D1029" s="2">
        <v>0.33939999999999998</v>
      </c>
    </row>
    <row r="1030" spans="2:4" x14ac:dyDescent="0.25">
      <c r="B1030">
        <f t="shared" si="16"/>
        <v>1030</v>
      </c>
      <c r="C1030" s="2">
        <v>0.33939999999999998</v>
      </c>
      <c r="D1030" s="2">
        <v>0.33939999999999998</v>
      </c>
    </row>
    <row r="1031" spans="2:4" x14ac:dyDescent="0.25">
      <c r="B1031">
        <f t="shared" si="16"/>
        <v>1031</v>
      </c>
      <c r="C1031" s="2">
        <v>0.33939999999999998</v>
      </c>
      <c r="D1031" s="2">
        <v>0.33939999999999998</v>
      </c>
    </row>
    <row r="1032" spans="2:4" x14ac:dyDescent="0.25">
      <c r="B1032">
        <f t="shared" si="16"/>
        <v>1032</v>
      </c>
      <c r="C1032" s="2">
        <v>0.33939999999999998</v>
      </c>
      <c r="D1032" s="2">
        <v>0.33939999999999998</v>
      </c>
    </row>
    <row r="1033" spans="2:4" x14ac:dyDescent="0.25">
      <c r="B1033">
        <f t="shared" si="16"/>
        <v>1033</v>
      </c>
      <c r="C1033" s="2">
        <v>0.33939999999999998</v>
      </c>
      <c r="D1033" s="2">
        <v>0.33939999999999998</v>
      </c>
    </row>
    <row r="1034" spans="2:4" x14ac:dyDescent="0.25">
      <c r="B1034">
        <f t="shared" si="16"/>
        <v>1034</v>
      </c>
      <c r="C1034" s="2">
        <v>0.33939999999999998</v>
      </c>
      <c r="D1034" s="2">
        <v>0.33939999999999998</v>
      </c>
    </row>
    <row r="1035" spans="2:4" x14ac:dyDescent="0.25">
      <c r="B1035">
        <f t="shared" si="16"/>
        <v>1035</v>
      </c>
      <c r="C1035" s="2">
        <v>0.33939999999999998</v>
      </c>
      <c r="D1035" s="2">
        <v>0.33939999999999998</v>
      </c>
    </row>
    <row r="1036" spans="2:4" x14ac:dyDescent="0.25">
      <c r="B1036">
        <f t="shared" si="16"/>
        <v>1036</v>
      </c>
      <c r="C1036" s="2">
        <v>0.33939999999999998</v>
      </c>
      <c r="D1036" s="2">
        <v>0.33939999999999998</v>
      </c>
    </row>
    <row r="1037" spans="2:4" x14ac:dyDescent="0.25">
      <c r="B1037">
        <f t="shared" si="16"/>
        <v>1037</v>
      </c>
      <c r="C1037" s="2">
        <v>0.33939999999999998</v>
      </c>
      <c r="D1037" s="2">
        <v>0.33939999999999998</v>
      </c>
    </row>
    <row r="1038" spans="2:4" x14ac:dyDescent="0.25">
      <c r="B1038">
        <f t="shared" si="16"/>
        <v>1038</v>
      </c>
      <c r="C1038" s="2">
        <v>0.33939999999999998</v>
      </c>
      <c r="D1038" s="2">
        <v>0.33939999999999998</v>
      </c>
    </row>
    <row r="1039" spans="2:4" x14ac:dyDescent="0.25">
      <c r="B1039">
        <f t="shared" si="16"/>
        <v>1039</v>
      </c>
      <c r="C1039" s="2">
        <v>0.33939999999999998</v>
      </c>
      <c r="D1039" s="2">
        <v>0.33939999999999998</v>
      </c>
    </row>
    <row r="1040" spans="2:4" x14ac:dyDescent="0.25">
      <c r="B1040">
        <f t="shared" si="16"/>
        <v>1040</v>
      </c>
      <c r="C1040" s="2">
        <v>0.33939999999999998</v>
      </c>
      <c r="D1040" s="2">
        <v>0.33939999999999998</v>
      </c>
    </row>
    <row r="1041" spans="2:4" x14ac:dyDescent="0.25">
      <c r="B1041">
        <f t="shared" si="16"/>
        <v>1041</v>
      </c>
      <c r="C1041" s="2">
        <v>0.33939999999999998</v>
      </c>
      <c r="D1041" s="2">
        <v>0.33939999999999998</v>
      </c>
    </row>
    <row r="1042" spans="2:4" x14ac:dyDescent="0.25">
      <c r="B1042">
        <f t="shared" si="16"/>
        <v>1042</v>
      </c>
      <c r="C1042" s="2">
        <v>0.33939999999999998</v>
      </c>
      <c r="D1042" s="2">
        <v>0.33939999999999998</v>
      </c>
    </row>
    <row r="1043" spans="2:4" x14ac:dyDescent="0.25">
      <c r="B1043">
        <f t="shared" si="16"/>
        <v>1043</v>
      </c>
      <c r="C1043" s="2">
        <v>0.33939999999999998</v>
      </c>
      <c r="D1043" s="2">
        <v>0.33939999999999998</v>
      </c>
    </row>
    <row r="1044" spans="2:4" x14ac:dyDescent="0.25">
      <c r="B1044">
        <f t="shared" si="16"/>
        <v>1044</v>
      </c>
      <c r="C1044" s="2">
        <v>0.33939999999999998</v>
      </c>
      <c r="D1044" s="2">
        <v>0.33939999999999998</v>
      </c>
    </row>
    <row r="1045" spans="2:4" x14ac:dyDescent="0.25">
      <c r="B1045">
        <f t="shared" si="16"/>
        <v>1045</v>
      </c>
      <c r="C1045" s="2">
        <v>0.33939999999999998</v>
      </c>
      <c r="D1045" s="2">
        <v>0.33939999999999998</v>
      </c>
    </row>
    <row r="1046" spans="2:4" x14ac:dyDescent="0.25">
      <c r="B1046">
        <f t="shared" si="16"/>
        <v>1046</v>
      </c>
      <c r="C1046" s="2">
        <v>0.33939999999999998</v>
      </c>
      <c r="D1046" s="2">
        <v>0.33939999999999998</v>
      </c>
    </row>
    <row r="1047" spans="2:4" x14ac:dyDescent="0.25">
      <c r="B1047">
        <f t="shared" si="16"/>
        <v>1047</v>
      </c>
      <c r="C1047" s="2">
        <v>0.33939999999999998</v>
      </c>
      <c r="D1047" s="2">
        <v>0.33939999999999998</v>
      </c>
    </row>
    <row r="1048" spans="2:4" x14ac:dyDescent="0.25">
      <c r="B1048">
        <f t="shared" si="16"/>
        <v>1048</v>
      </c>
      <c r="C1048" s="2">
        <v>0.33939999999999998</v>
      </c>
      <c r="D1048" s="2">
        <v>0.33939999999999998</v>
      </c>
    </row>
    <row r="1049" spans="2:4" x14ac:dyDescent="0.25">
      <c r="B1049">
        <f t="shared" si="16"/>
        <v>1049</v>
      </c>
      <c r="C1049" s="2">
        <v>0.33939999999999998</v>
      </c>
      <c r="D1049" s="2">
        <v>0.33939999999999998</v>
      </c>
    </row>
    <row r="1050" spans="2:4" x14ac:dyDescent="0.25">
      <c r="B1050">
        <f t="shared" si="16"/>
        <v>1050</v>
      </c>
      <c r="C1050" s="2">
        <v>0.33939999999999998</v>
      </c>
      <c r="D1050" s="2">
        <v>0.33939999999999998</v>
      </c>
    </row>
    <row r="1051" spans="2:4" x14ac:dyDescent="0.25">
      <c r="B1051">
        <f t="shared" si="16"/>
        <v>1051</v>
      </c>
      <c r="C1051" s="2">
        <v>0.33939999999999998</v>
      </c>
      <c r="D1051" s="2">
        <v>0.33939999999999998</v>
      </c>
    </row>
    <row r="1052" spans="2:4" x14ac:dyDescent="0.25">
      <c r="B1052">
        <f t="shared" si="16"/>
        <v>1052</v>
      </c>
      <c r="C1052" s="2">
        <v>0.33939999999999998</v>
      </c>
      <c r="D1052" s="2">
        <v>0.33939999999999998</v>
      </c>
    </row>
    <row r="1053" spans="2:4" x14ac:dyDescent="0.25">
      <c r="B1053">
        <f t="shared" si="16"/>
        <v>1053</v>
      </c>
      <c r="C1053" s="2">
        <v>0.33939999999999998</v>
      </c>
      <c r="D1053" s="2">
        <v>0.33939999999999998</v>
      </c>
    </row>
    <row r="1054" spans="2:4" x14ac:dyDescent="0.25">
      <c r="B1054">
        <f t="shared" si="16"/>
        <v>1054</v>
      </c>
      <c r="C1054" s="2">
        <v>0.33939999999999998</v>
      </c>
      <c r="D1054" s="2">
        <v>0.33939999999999998</v>
      </c>
    </row>
    <row r="1055" spans="2:4" x14ac:dyDescent="0.25">
      <c r="B1055">
        <f t="shared" si="16"/>
        <v>1055</v>
      </c>
      <c r="C1055" s="2">
        <v>0.33939999999999998</v>
      </c>
      <c r="D1055" s="2">
        <v>0.33939999999999998</v>
      </c>
    </row>
    <row r="1056" spans="2:4" x14ac:dyDescent="0.25">
      <c r="B1056">
        <f t="shared" si="16"/>
        <v>1056</v>
      </c>
      <c r="C1056" s="2">
        <v>0.33939999999999998</v>
      </c>
      <c r="D1056" s="2">
        <v>0.33939999999999998</v>
      </c>
    </row>
    <row r="1057" spans="2:4" x14ac:dyDescent="0.25">
      <c r="B1057">
        <f t="shared" si="16"/>
        <v>1057</v>
      </c>
      <c r="C1057" s="2">
        <v>0.33939999999999998</v>
      </c>
      <c r="D1057" s="2">
        <v>0.33939999999999998</v>
      </c>
    </row>
    <row r="1058" spans="2:4" x14ac:dyDescent="0.25">
      <c r="B1058">
        <f t="shared" si="16"/>
        <v>1058</v>
      </c>
      <c r="C1058" s="2">
        <v>0.33939999999999998</v>
      </c>
      <c r="D1058" s="2">
        <v>0.33939999999999998</v>
      </c>
    </row>
    <row r="1059" spans="2:4" x14ac:dyDescent="0.25">
      <c r="B1059">
        <f t="shared" si="16"/>
        <v>1059</v>
      </c>
      <c r="C1059" s="2">
        <v>0.33939999999999998</v>
      </c>
      <c r="D1059" s="2">
        <v>0.33939999999999998</v>
      </c>
    </row>
    <row r="1060" spans="2:4" x14ac:dyDescent="0.25">
      <c r="B1060">
        <f t="shared" si="16"/>
        <v>1060</v>
      </c>
      <c r="C1060" s="2">
        <v>0.33939999999999998</v>
      </c>
      <c r="D1060" s="2">
        <v>0.33939999999999998</v>
      </c>
    </row>
    <row r="1061" spans="2:4" x14ac:dyDescent="0.25">
      <c r="B1061">
        <f t="shared" si="16"/>
        <v>1061</v>
      </c>
      <c r="C1061" s="2">
        <v>0.33939999999999998</v>
      </c>
      <c r="D1061" s="2">
        <v>0.33939999999999998</v>
      </c>
    </row>
    <row r="1062" spans="2:4" x14ac:dyDescent="0.25">
      <c r="B1062">
        <f t="shared" si="16"/>
        <v>1062</v>
      </c>
      <c r="C1062" s="2">
        <v>0.33939999999999998</v>
      </c>
      <c r="D1062" s="2">
        <v>0.33939999999999998</v>
      </c>
    </row>
    <row r="1063" spans="2:4" x14ac:dyDescent="0.25">
      <c r="B1063">
        <f t="shared" si="16"/>
        <v>1063</v>
      </c>
      <c r="C1063" s="2">
        <v>0.33939999999999998</v>
      </c>
      <c r="D1063" s="2">
        <v>0.33939999999999998</v>
      </c>
    </row>
    <row r="1064" spans="2:4" x14ac:dyDescent="0.25">
      <c r="B1064">
        <f t="shared" si="16"/>
        <v>1064</v>
      </c>
      <c r="C1064" s="2">
        <v>0.33939999999999998</v>
      </c>
      <c r="D1064" s="2">
        <v>0.33939999999999998</v>
      </c>
    </row>
    <row r="1065" spans="2:4" x14ac:dyDescent="0.25">
      <c r="B1065">
        <f t="shared" si="16"/>
        <v>1065</v>
      </c>
      <c r="C1065" s="2">
        <v>0.33939999999999998</v>
      </c>
      <c r="D1065" s="2">
        <v>0.33939999999999998</v>
      </c>
    </row>
    <row r="1066" spans="2:4" x14ac:dyDescent="0.25">
      <c r="B1066">
        <f t="shared" si="16"/>
        <v>1066</v>
      </c>
      <c r="C1066" s="2">
        <v>0.33939999999999998</v>
      </c>
      <c r="D1066" s="2">
        <v>0.33939999999999998</v>
      </c>
    </row>
    <row r="1067" spans="2:4" x14ac:dyDescent="0.25">
      <c r="B1067">
        <f t="shared" si="16"/>
        <v>1067</v>
      </c>
      <c r="C1067" s="2">
        <v>0.33939999999999998</v>
      </c>
      <c r="D1067" s="2">
        <v>0.33939999999999998</v>
      </c>
    </row>
    <row r="1068" spans="2:4" x14ac:dyDescent="0.25">
      <c r="B1068">
        <f t="shared" si="16"/>
        <v>1068</v>
      </c>
      <c r="C1068" s="2">
        <v>0.33939999999999998</v>
      </c>
      <c r="D1068" s="2">
        <v>0.33939999999999998</v>
      </c>
    </row>
    <row r="1069" spans="2:4" x14ac:dyDescent="0.25">
      <c r="B1069">
        <f t="shared" si="16"/>
        <v>1069</v>
      </c>
      <c r="C1069" s="2">
        <v>0.33939999999999998</v>
      </c>
      <c r="D1069" s="2">
        <v>0.33939999999999998</v>
      </c>
    </row>
    <row r="1070" spans="2:4" x14ac:dyDescent="0.25">
      <c r="B1070">
        <f t="shared" si="16"/>
        <v>1070</v>
      </c>
      <c r="C1070" s="2">
        <v>0.33939999999999998</v>
      </c>
      <c r="D1070" s="2">
        <v>0.33939999999999998</v>
      </c>
    </row>
    <row r="1071" spans="2:4" x14ac:dyDescent="0.25">
      <c r="B1071">
        <f t="shared" si="16"/>
        <v>1071</v>
      </c>
      <c r="C1071" s="2">
        <v>0.33939999999999998</v>
      </c>
      <c r="D1071" s="2">
        <v>0.33939999999999998</v>
      </c>
    </row>
    <row r="1072" spans="2:4" x14ac:dyDescent="0.25">
      <c r="B1072">
        <f t="shared" si="16"/>
        <v>1072</v>
      </c>
      <c r="C1072" s="2">
        <v>0.33939999999999998</v>
      </c>
      <c r="D1072" s="2">
        <v>0.33939999999999998</v>
      </c>
    </row>
    <row r="1073" spans="2:4" x14ac:dyDescent="0.25">
      <c r="B1073">
        <f t="shared" si="16"/>
        <v>1073</v>
      </c>
      <c r="C1073" s="2">
        <v>0.33939999999999998</v>
      </c>
      <c r="D1073" s="2">
        <v>0.33939999999999998</v>
      </c>
    </row>
    <row r="1074" spans="2:4" x14ac:dyDescent="0.25">
      <c r="B1074">
        <f t="shared" si="16"/>
        <v>1074</v>
      </c>
      <c r="C1074" s="2">
        <v>0.33939999999999998</v>
      </c>
      <c r="D1074" s="2">
        <v>0.33939999999999998</v>
      </c>
    </row>
    <row r="1075" spans="2:4" x14ac:dyDescent="0.25">
      <c r="B1075">
        <f t="shared" si="16"/>
        <v>1075</v>
      </c>
      <c r="C1075" s="2">
        <v>0.33939999999999998</v>
      </c>
      <c r="D1075" s="2">
        <v>0.33939999999999998</v>
      </c>
    </row>
    <row r="1076" spans="2:4" x14ac:dyDescent="0.25">
      <c r="B1076">
        <f t="shared" si="16"/>
        <v>1076</v>
      </c>
      <c r="C1076" s="2">
        <v>0.33939999999999998</v>
      </c>
      <c r="D1076" s="2">
        <v>0.33939999999999998</v>
      </c>
    </row>
    <row r="1077" spans="2:4" x14ac:dyDescent="0.25">
      <c r="B1077">
        <f t="shared" si="16"/>
        <v>1077</v>
      </c>
      <c r="C1077" s="2">
        <v>0.33939999999999998</v>
      </c>
      <c r="D1077" s="2">
        <v>0.33939999999999998</v>
      </c>
    </row>
    <row r="1078" spans="2:4" x14ac:dyDescent="0.25">
      <c r="B1078">
        <f t="shared" si="16"/>
        <v>1078</v>
      </c>
      <c r="C1078" s="2">
        <v>0.33939999999999998</v>
      </c>
      <c r="D1078" s="2">
        <v>0.33939999999999998</v>
      </c>
    </row>
    <row r="1079" spans="2:4" x14ac:dyDescent="0.25">
      <c r="B1079">
        <f t="shared" si="16"/>
        <v>1079</v>
      </c>
      <c r="C1079" s="2">
        <v>0.33939999999999998</v>
      </c>
      <c r="D1079" s="2">
        <v>0.33939999999999998</v>
      </c>
    </row>
    <row r="1080" spans="2:4" x14ac:dyDescent="0.25">
      <c r="B1080">
        <f t="shared" si="16"/>
        <v>1080</v>
      </c>
      <c r="C1080" s="2">
        <v>0.33939999999999998</v>
      </c>
      <c r="D1080" s="2">
        <v>0.33939999999999998</v>
      </c>
    </row>
    <row r="1081" spans="2:4" x14ac:dyDescent="0.25">
      <c r="B1081">
        <f t="shared" si="16"/>
        <v>1081</v>
      </c>
      <c r="C1081" s="2">
        <v>0.33939999999999998</v>
      </c>
      <c r="D1081" s="2">
        <v>0.33939999999999998</v>
      </c>
    </row>
    <row r="1082" spans="2:4" x14ac:dyDescent="0.25">
      <c r="B1082">
        <f t="shared" si="16"/>
        <v>1082</v>
      </c>
      <c r="C1082" s="2">
        <v>0.33939999999999998</v>
      </c>
      <c r="D1082" s="2">
        <v>0.33939999999999998</v>
      </c>
    </row>
    <row r="1083" spans="2:4" x14ac:dyDescent="0.25">
      <c r="B1083">
        <f t="shared" si="16"/>
        <v>1083</v>
      </c>
      <c r="C1083" s="2">
        <v>0.33939999999999998</v>
      </c>
      <c r="D1083" s="2">
        <v>0.33939999999999998</v>
      </c>
    </row>
    <row r="1084" spans="2:4" x14ac:dyDescent="0.25">
      <c r="B1084">
        <f t="shared" si="16"/>
        <v>1084</v>
      </c>
      <c r="C1084" s="2">
        <v>0.33939999999999998</v>
      </c>
      <c r="D1084" s="2">
        <v>0.33939999999999998</v>
      </c>
    </row>
    <row r="1085" spans="2:4" x14ac:dyDescent="0.25">
      <c r="B1085">
        <f t="shared" si="16"/>
        <v>1085</v>
      </c>
      <c r="C1085" s="2">
        <v>0.33939999999999998</v>
      </c>
      <c r="D1085" s="2">
        <v>0.33939999999999998</v>
      </c>
    </row>
    <row r="1086" spans="2:4" x14ac:dyDescent="0.25">
      <c r="B1086">
        <f t="shared" si="16"/>
        <v>1086</v>
      </c>
      <c r="C1086" s="2">
        <v>0.33939999999999998</v>
      </c>
      <c r="D1086" s="2">
        <v>0.33939999999999998</v>
      </c>
    </row>
    <row r="1087" spans="2:4" x14ac:dyDescent="0.25">
      <c r="B1087">
        <f t="shared" si="16"/>
        <v>1087</v>
      </c>
      <c r="C1087" s="2">
        <v>0.33939999999999998</v>
      </c>
      <c r="D1087" s="2">
        <v>0.33939999999999998</v>
      </c>
    </row>
    <row r="1088" spans="2:4" x14ac:dyDescent="0.25">
      <c r="B1088">
        <f t="shared" si="16"/>
        <v>1088</v>
      </c>
      <c r="C1088" s="2">
        <v>0.33939999999999998</v>
      </c>
      <c r="D1088" s="2">
        <v>0.33939999999999998</v>
      </c>
    </row>
    <row r="1089" spans="1:4" x14ac:dyDescent="0.25">
      <c r="B1089">
        <f t="shared" si="16"/>
        <v>1089</v>
      </c>
      <c r="C1089" s="2">
        <v>0.33939999999999998</v>
      </c>
      <c r="D1089" s="2">
        <v>0.33939999999999998</v>
      </c>
    </row>
    <row r="1090" spans="1:4" x14ac:dyDescent="0.25">
      <c r="B1090">
        <f t="shared" si="16"/>
        <v>1090</v>
      </c>
      <c r="C1090" s="2">
        <v>0.33939999999999998</v>
      </c>
      <c r="D1090" s="2">
        <v>0.33939999999999998</v>
      </c>
    </row>
    <row r="1091" spans="1:4" x14ac:dyDescent="0.25">
      <c r="B1091">
        <f t="shared" ref="B1091:B1154" si="17">B1090+1</f>
        <v>1091</v>
      </c>
      <c r="C1091" s="2">
        <v>0.33939999999999998</v>
      </c>
      <c r="D1091" s="2">
        <v>0.33939999999999998</v>
      </c>
    </row>
    <row r="1092" spans="1:4" x14ac:dyDescent="0.25">
      <c r="B1092">
        <f t="shared" si="17"/>
        <v>1092</v>
      </c>
      <c r="C1092" s="2">
        <v>0.33939999999999998</v>
      </c>
      <c r="D1092" s="2">
        <v>0.33939999999999998</v>
      </c>
    </row>
    <row r="1093" spans="1:4" x14ac:dyDescent="0.25">
      <c r="B1093">
        <f t="shared" si="17"/>
        <v>1093</v>
      </c>
      <c r="C1093" s="2">
        <v>0.33939999999999998</v>
      </c>
      <c r="D1093" s="2">
        <v>0.33939999999999998</v>
      </c>
    </row>
    <row r="1094" spans="1:4" x14ac:dyDescent="0.25">
      <c r="B1094">
        <f t="shared" si="17"/>
        <v>1094</v>
      </c>
      <c r="C1094" s="2">
        <v>0.33939999999999998</v>
      </c>
      <c r="D1094" s="2">
        <v>0.33939999999999998</v>
      </c>
    </row>
    <row r="1095" spans="1:4" x14ac:dyDescent="0.25">
      <c r="B1095">
        <f t="shared" si="17"/>
        <v>1095</v>
      </c>
      <c r="C1095" s="2">
        <v>0.33939999999999998</v>
      </c>
      <c r="D1095" s="2">
        <v>0.33939999999999998</v>
      </c>
    </row>
    <row r="1096" spans="1:4" x14ac:dyDescent="0.25">
      <c r="B1096">
        <f t="shared" si="17"/>
        <v>1096</v>
      </c>
      <c r="C1096" s="2">
        <v>0.33939999999999998</v>
      </c>
      <c r="D1096" s="2">
        <v>0.33939999999999998</v>
      </c>
    </row>
    <row r="1097" spans="1:4" x14ac:dyDescent="0.25">
      <c r="B1097">
        <f t="shared" si="17"/>
        <v>1097</v>
      </c>
      <c r="C1097" s="2">
        <v>0.33939999999999998</v>
      </c>
      <c r="D1097" s="2">
        <v>0.33939999999999998</v>
      </c>
    </row>
    <row r="1098" spans="1:4" x14ac:dyDescent="0.25">
      <c r="B1098">
        <f t="shared" si="17"/>
        <v>1098</v>
      </c>
      <c r="C1098" s="2">
        <v>0.33939999999999998</v>
      </c>
      <c r="D1098" s="2">
        <v>0.33939999999999998</v>
      </c>
    </row>
    <row r="1099" spans="1:4" x14ac:dyDescent="0.25">
      <c r="B1099">
        <f t="shared" si="17"/>
        <v>1099</v>
      </c>
      <c r="C1099" s="2">
        <v>0.33939999999999998</v>
      </c>
      <c r="D1099" s="2">
        <v>0.33939999999999998</v>
      </c>
    </row>
    <row r="1100" spans="1:4" x14ac:dyDescent="0.25">
      <c r="A1100">
        <v>1100</v>
      </c>
      <c r="B1100">
        <f t="shared" si="17"/>
        <v>1100</v>
      </c>
      <c r="C1100" s="2">
        <v>0.33939999999999998</v>
      </c>
      <c r="D1100" s="2">
        <v>0.33939999999999998</v>
      </c>
    </row>
    <row r="1101" spans="1:4" x14ac:dyDescent="0.25">
      <c r="B1101">
        <f t="shared" si="17"/>
        <v>1101</v>
      </c>
      <c r="C1101" s="2">
        <v>0.33939999999999998</v>
      </c>
      <c r="D1101" s="2">
        <v>0.33939999999999998</v>
      </c>
    </row>
    <row r="1102" spans="1:4" x14ac:dyDescent="0.25">
      <c r="B1102">
        <f t="shared" si="17"/>
        <v>1102</v>
      </c>
      <c r="C1102" s="2">
        <v>0.33939999999999998</v>
      </c>
      <c r="D1102" s="2">
        <v>0.33939999999999998</v>
      </c>
    </row>
    <row r="1103" spans="1:4" x14ac:dyDescent="0.25">
      <c r="B1103">
        <f t="shared" si="17"/>
        <v>1103</v>
      </c>
      <c r="C1103" s="2">
        <v>0.33939999999999998</v>
      </c>
      <c r="D1103" s="2">
        <v>0.33939999999999998</v>
      </c>
    </row>
    <row r="1104" spans="1:4" x14ac:dyDescent="0.25">
      <c r="B1104">
        <f t="shared" si="17"/>
        <v>1104</v>
      </c>
      <c r="C1104" s="2">
        <v>0.33939999999999998</v>
      </c>
      <c r="D1104" s="2">
        <v>0.33939999999999998</v>
      </c>
    </row>
    <row r="1105" spans="2:4" x14ac:dyDescent="0.25">
      <c r="B1105">
        <f t="shared" si="17"/>
        <v>1105</v>
      </c>
      <c r="C1105" s="2">
        <v>0.33939999999999998</v>
      </c>
      <c r="D1105" s="2">
        <v>0.33939999999999998</v>
      </c>
    </row>
    <row r="1106" spans="2:4" x14ac:dyDescent="0.25">
      <c r="B1106">
        <f t="shared" si="17"/>
        <v>1106</v>
      </c>
      <c r="C1106" s="2">
        <v>0.33939999999999998</v>
      </c>
      <c r="D1106" s="2">
        <v>0.33939999999999998</v>
      </c>
    </row>
    <row r="1107" spans="2:4" x14ac:dyDescent="0.25">
      <c r="B1107">
        <f t="shared" si="17"/>
        <v>1107</v>
      </c>
      <c r="C1107" s="2">
        <v>0.33939999999999998</v>
      </c>
      <c r="D1107" s="2">
        <v>0.33939999999999998</v>
      </c>
    </row>
    <row r="1108" spans="2:4" x14ac:dyDescent="0.25">
      <c r="B1108">
        <f t="shared" si="17"/>
        <v>1108</v>
      </c>
      <c r="C1108" s="2">
        <v>0.33939999999999998</v>
      </c>
      <c r="D1108" s="2">
        <v>0.33939999999999998</v>
      </c>
    </row>
    <row r="1109" spans="2:4" x14ac:dyDescent="0.25">
      <c r="B1109">
        <f t="shared" si="17"/>
        <v>1109</v>
      </c>
      <c r="C1109" s="2">
        <v>0.33939999999999998</v>
      </c>
      <c r="D1109" s="2">
        <v>0.33939999999999998</v>
      </c>
    </row>
    <row r="1110" spans="2:4" x14ac:dyDescent="0.25">
      <c r="B1110">
        <f t="shared" si="17"/>
        <v>1110</v>
      </c>
      <c r="C1110" s="2">
        <v>0.33939999999999998</v>
      </c>
      <c r="D1110" s="2">
        <v>0.33939999999999998</v>
      </c>
    </row>
    <row r="1111" spans="2:4" x14ac:dyDescent="0.25">
      <c r="B1111">
        <f t="shared" si="17"/>
        <v>1111</v>
      </c>
      <c r="C1111" s="2">
        <v>0.33939999999999998</v>
      </c>
      <c r="D1111" s="2">
        <v>0.33939999999999998</v>
      </c>
    </row>
    <row r="1112" spans="2:4" x14ac:dyDescent="0.25">
      <c r="B1112">
        <f t="shared" si="17"/>
        <v>1112</v>
      </c>
      <c r="C1112" s="2">
        <v>0.33939999999999998</v>
      </c>
      <c r="D1112" s="2">
        <v>0.33939999999999998</v>
      </c>
    </row>
    <row r="1113" spans="2:4" x14ac:dyDescent="0.25">
      <c r="B1113">
        <f t="shared" si="17"/>
        <v>1113</v>
      </c>
      <c r="C1113" s="2">
        <v>0.33939999999999998</v>
      </c>
      <c r="D1113" s="2">
        <v>0.33939999999999998</v>
      </c>
    </row>
    <row r="1114" spans="2:4" x14ac:dyDescent="0.25">
      <c r="B1114">
        <f t="shared" si="17"/>
        <v>1114</v>
      </c>
      <c r="C1114" s="2">
        <v>0.33939999999999998</v>
      </c>
      <c r="D1114" s="2">
        <v>0.33939999999999998</v>
      </c>
    </row>
    <row r="1115" spans="2:4" x14ac:dyDescent="0.25">
      <c r="B1115">
        <f t="shared" si="17"/>
        <v>1115</v>
      </c>
      <c r="C1115" s="2">
        <v>0.33939999999999998</v>
      </c>
      <c r="D1115" s="2">
        <v>0.33939999999999998</v>
      </c>
    </row>
    <row r="1116" spans="2:4" x14ac:dyDescent="0.25">
      <c r="B1116">
        <f t="shared" si="17"/>
        <v>1116</v>
      </c>
      <c r="C1116" s="2">
        <v>0.33939999999999998</v>
      </c>
      <c r="D1116" s="2">
        <v>0.33939999999999998</v>
      </c>
    </row>
    <row r="1117" spans="2:4" x14ac:dyDescent="0.25">
      <c r="B1117">
        <f t="shared" si="17"/>
        <v>1117</v>
      </c>
      <c r="C1117" s="2">
        <v>0.33939999999999998</v>
      </c>
      <c r="D1117" s="2">
        <v>0.33939999999999998</v>
      </c>
    </row>
    <row r="1118" spans="2:4" x14ac:dyDescent="0.25">
      <c r="B1118">
        <f t="shared" si="17"/>
        <v>1118</v>
      </c>
      <c r="C1118" s="2">
        <v>0.33939999999999998</v>
      </c>
      <c r="D1118" s="2">
        <v>0.33939999999999998</v>
      </c>
    </row>
    <row r="1119" spans="2:4" x14ac:dyDescent="0.25">
      <c r="B1119">
        <f t="shared" si="17"/>
        <v>1119</v>
      </c>
      <c r="C1119" s="2">
        <v>0.33939999999999998</v>
      </c>
      <c r="D1119" s="2">
        <v>0.33939999999999998</v>
      </c>
    </row>
    <row r="1120" spans="2:4" x14ac:dyDescent="0.25">
      <c r="B1120">
        <f t="shared" si="17"/>
        <v>1120</v>
      </c>
      <c r="C1120" s="2">
        <v>0.33939999999999998</v>
      </c>
      <c r="D1120" s="2">
        <v>0.33939999999999998</v>
      </c>
    </row>
    <row r="1121" spans="2:4" x14ac:dyDescent="0.25">
      <c r="B1121">
        <f t="shared" si="17"/>
        <v>1121</v>
      </c>
      <c r="C1121" s="2">
        <v>0.33939999999999998</v>
      </c>
      <c r="D1121" s="2">
        <v>0.33939999999999998</v>
      </c>
    </row>
    <row r="1122" spans="2:4" x14ac:dyDescent="0.25">
      <c r="B1122">
        <f t="shared" si="17"/>
        <v>1122</v>
      </c>
      <c r="C1122" s="2">
        <v>0.33939999999999998</v>
      </c>
      <c r="D1122" s="2">
        <v>0.33939999999999998</v>
      </c>
    </row>
    <row r="1123" spans="2:4" x14ac:dyDescent="0.25">
      <c r="B1123">
        <f t="shared" si="17"/>
        <v>1123</v>
      </c>
      <c r="C1123" s="2">
        <v>0.33939999999999998</v>
      </c>
      <c r="D1123" s="2">
        <v>0.33939999999999998</v>
      </c>
    </row>
    <row r="1124" spans="2:4" x14ac:dyDescent="0.25">
      <c r="B1124">
        <f t="shared" si="17"/>
        <v>1124</v>
      </c>
      <c r="C1124" s="2">
        <v>0.33939999999999998</v>
      </c>
      <c r="D1124" s="2">
        <v>0.33939999999999998</v>
      </c>
    </row>
    <row r="1125" spans="2:4" x14ac:dyDescent="0.25">
      <c r="B1125">
        <f t="shared" si="17"/>
        <v>1125</v>
      </c>
      <c r="C1125" s="2">
        <v>0.33939999999999998</v>
      </c>
      <c r="D1125" s="2">
        <v>0.33939999999999998</v>
      </c>
    </row>
    <row r="1126" spans="2:4" x14ac:dyDescent="0.25">
      <c r="B1126">
        <f t="shared" si="17"/>
        <v>1126</v>
      </c>
      <c r="C1126" s="2">
        <v>0.33939999999999998</v>
      </c>
      <c r="D1126" s="2">
        <v>0.33939999999999998</v>
      </c>
    </row>
    <row r="1127" spans="2:4" x14ac:dyDescent="0.25">
      <c r="B1127">
        <f t="shared" si="17"/>
        <v>1127</v>
      </c>
      <c r="C1127" s="2">
        <v>0.33939999999999998</v>
      </c>
      <c r="D1127" s="2">
        <v>0.33939999999999998</v>
      </c>
    </row>
    <row r="1128" spans="2:4" x14ac:dyDescent="0.25">
      <c r="B1128">
        <f t="shared" si="17"/>
        <v>1128</v>
      </c>
      <c r="C1128" s="2">
        <v>0.33939999999999998</v>
      </c>
      <c r="D1128" s="2">
        <v>0.33939999999999998</v>
      </c>
    </row>
    <row r="1129" spans="2:4" x14ac:dyDescent="0.25">
      <c r="B1129">
        <f t="shared" si="17"/>
        <v>1129</v>
      </c>
      <c r="C1129" s="2">
        <v>0.33939999999999998</v>
      </c>
      <c r="D1129" s="2">
        <v>0.33939999999999998</v>
      </c>
    </row>
    <row r="1130" spans="2:4" x14ac:dyDescent="0.25">
      <c r="B1130">
        <f t="shared" si="17"/>
        <v>1130</v>
      </c>
      <c r="C1130" s="2">
        <v>0.33939999999999998</v>
      </c>
      <c r="D1130" s="2">
        <v>0.33939999999999998</v>
      </c>
    </row>
    <row r="1131" spans="2:4" x14ac:dyDescent="0.25">
      <c r="B1131">
        <f t="shared" si="17"/>
        <v>1131</v>
      </c>
      <c r="C1131" s="2">
        <v>0.33939999999999998</v>
      </c>
      <c r="D1131" s="2">
        <v>0.33939999999999998</v>
      </c>
    </row>
    <row r="1132" spans="2:4" x14ac:dyDescent="0.25">
      <c r="B1132">
        <f t="shared" si="17"/>
        <v>1132</v>
      </c>
      <c r="C1132" s="2">
        <v>0.33939999999999998</v>
      </c>
      <c r="D1132" s="2">
        <v>0.33939999999999998</v>
      </c>
    </row>
    <row r="1133" spans="2:4" x14ac:dyDescent="0.25">
      <c r="B1133">
        <f t="shared" si="17"/>
        <v>1133</v>
      </c>
      <c r="C1133" s="2">
        <v>0.33939999999999998</v>
      </c>
      <c r="D1133" s="2">
        <v>0.33939999999999998</v>
      </c>
    </row>
    <row r="1134" spans="2:4" x14ac:dyDescent="0.25">
      <c r="B1134">
        <f t="shared" si="17"/>
        <v>1134</v>
      </c>
      <c r="C1134" s="2">
        <v>0.33939999999999998</v>
      </c>
      <c r="D1134" s="2">
        <v>0.33939999999999998</v>
      </c>
    </row>
    <row r="1135" spans="2:4" x14ac:dyDescent="0.25">
      <c r="B1135">
        <f t="shared" si="17"/>
        <v>1135</v>
      </c>
      <c r="C1135" s="2">
        <v>0.33939999999999998</v>
      </c>
      <c r="D1135" s="2">
        <v>0.33939999999999998</v>
      </c>
    </row>
    <row r="1136" spans="2:4" x14ac:dyDescent="0.25">
      <c r="B1136">
        <f t="shared" si="17"/>
        <v>1136</v>
      </c>
      <c r="C1136" s="2">
        <v>0.33939999999999998</v>
      </c>
      <c r="D1136" s="2">
        <v>0.33939999999999998</v>
      </c>
    </row>
    <row r="1137" spans="2:4" x14ac:dyDescent="0.25">
      <c r="B1137">
        <f t="shared" si="17"/>
        <v>1137</v>
      </c>
      <c r="C1137" s="2">
        <v>0.33939999999999998</v>
      </c>
      <c r="D1137" s="2">
        <v>0.33939999999999998</v>
      </c>
    </row>
    <row r="1138" spans="2:4" x14ac:dyDescent="0.25">
      <c r="B1138">
        <f t="shared" si="17"/>
        <v>1138</v>
      </c>
      <c r="C1138" s="2">
        <v>0.33939999999999998</v>
      </c>
      <c r="D1138" s="2">
        <v>0.33939999999999998</v>
      </c>
    </row>
    <row r="1139" spans="2:4" x14ac:dyDescent="0.25">
      <c r="B1139">
        <f t="shared" si="17"/>
        <v>1139</v>
      </c>
      <c r="C1139" s="2">
        <v>0.33939999999999998</v>
      </c>
      <c r="D1139" s="2">
        <v>0.33939999999999998</v>
      </c>
    </row>
    <row r="1140" spans="2:4" x14ac:dyDescent="0.25">
      <c r="B1140">
        <f t="shared" si="17"/>
        <v>1140</v>
      </c>
      <c r="C1140" s="2">
        <v>0.33939999999999998</v>
      </c>
      <c r="D1140" s="2">
        <v>0.33939999999999998</v>
      </c>
    </row>
    <row r="1141" spans="2:4" x14ac:dyDescent="0.25">
      <c r="B1141">
        <f t="shared" si="17"/>
        <v>1141</v>
      </c>
      <c r="C1141" s="2">
        <v>0.33939999999999998</v>
      </c>
      <c r="D1141" s="2">
        <v>0.33939999999999998</v>
      </c>
    </row>
    <row r="1142" spans="2:4" x14ac:dyDescent="0.25">
      <c r="B1142">
        <f t="shared" si="17"/>
        <v>1142</v>
      </c>
      <c r="C1142" s="2">
        <v>0.33939999999999998</v>
      </c>
      <c r="D1142" s="2">
        <v>0.33939999999999998</v>
      </c>
    </row>
    <row r="1143" spans="2:4" x14ac:dyDescent="0.25">
      <c r="B1143">
        <f t="shared" si="17"/>
        <v>1143</v>
      </c>
      <c r="C1143" s="2">
        <v>0.33939999999999998</v>
      </c>
      <c r="D1143" s="2">
        <v>0.33939999999999998</v>
      </c>
    </row>
    <row r="1144" spans="2:4" x14ac:dyDescent="0.25">
      <c r="B1144">
        <f t="shared" si="17"/>
        <v>1144</v>
      </c>
      <c r="C1144" s="2">
        <v>0.33939999999999998</v>
      </c>
      <c r="D1144" s="2">
        <v>0.33939999999999998</v>
      </c>
    </row>
    <row r="1145" spans="2:4" x14ac:dyDescent="0.25">
      <c r="B1145">
        <f t="shared" si="17"/>
        <v>1145</v>
      </c>
      <c r="C1145" s="2">
        <v>0.33939999999999998</v>
      </c>
      <c r="D1145" s="2">
        <v>0.33939999999999998</v>
      </c>
    </row>
    <row r="1146" spans="2:4" x14ac:dyDescent="0.25">
      <c r="B1146">
        <f t="shared" si="17"/>
        <v>1146</v>
      </c>
      <c r="C1146" s="2">
        <v>0.33939999999999998</v>
      </c>
      <c r="D1146" s="2">
        <v>0.33939999999999998</v>
      </c>
    </row>
    <row r="1147" spans="2:4" x14ac:dyDescent="0.25">
      <c r="B1147">
        <f t="shared" si="17"/>
        <v>1147</v>
      </c>
      <c r="C1147" s="2">
        <v>0.33939999999999998</v>
      </c>
      <c r="D1147" s="2">
        <v>0.33939999999999998</v>
      </c>
    </row>
    <row r="1148" spans="2:4" x14ac:dyDescent="0.25">
      <c r="B1148">
        <f t="shared" si="17"/>
        <v>1148</v>
      </c>
      <c r="C1148" s="2">
        <v>0.33939999999999998</v>
      </c>
      <c r="D1148" s="2">
        <v>0.33939999999999998</v>
      </c>
    </row>
    <row r="1149" spans="2:4" x14ac:dyDescent="0.25">
      <c r="B1149">
        <f t="shared" si="17"/>
        <v>1149</v>
      </c>
      <c r="C1149" s="2">
        <v>0.33939999999999998</v>
      </c>
      <c r="D1149" s="2">
        <v>0.33939999999999998</v>
      </c>
    </row>
    <row r="1150" spans="2:4" x14ac:dyDescent="0.25">
      <c r="B1150">
        <f t="shared" si="17"/>
        <v>1150</v>
      </c>
      <c r="C1150" s="2">
        <v>0.33939999999999998</v>
      </c>
      <c r="D1150" s="2">
        <v>0.33939999999999998</v>
      </c>
    </row>
    <row r="1151" spans="2:4" x14ac:dyDescent="0.25">
      <c r="B1151">
        <f t="shared" si="17"/>
        <v>1151</v>
      </c>
      <c r="C1151" s="2">
        <v>0.33939999999999998</v>
      </c>
      <c r="D1151" s="2">
        <v>0.33939999999999998</v>
      </c>
    </row>
    <row r="1152" spans="2:4" x14ac:dyDescent="0.25">
      <c r="B1152">
        <f t="shared" si="17"/>
        <v>1152</v>
      </c>
      <c r="C1152" s="2">
        <v>0.33939999999999998</v>
      </c>
      <c r="D1152" s="2">
        <v>0.33939999999999998</v>
      </c>
    </row>
    <row r="1153" spans="2:4" x14ac:dyDescent="0.25">
      <c r="B1153">
        <f t="shared" si="17"/>
        <v>1153</v>
      </c>
      <c r="C1153" s="2">
        <v>0.33939999999999998</v>
      </c>
      <c r="D1153" s="2">
        <v>0.33939999999999998</v>
      </c>
    </row>
    <row r="1154" spans="2:4" x14ac:dyDescent="0.25">
      <c r="B1154">
        <f t="shared" si="17"/>
        <v>1154</v>
      </c>
      <c r="C1154" s="2">
        <v>0.33939999999999998</v>
      </c>
      <c r="D1154" s="2">
        <v>0.33939999999999998</v>
      </c>
    </row>
    <row r="1155" spans="2:4" x14ac:dyDescent="0.25">
      <c r="B1155">
        <f t="shared" ref="B1155:B1200" si="18">B1154+1</f>
        <v>1155</v>
      </c>
      <c r="C1155" s="2">
        <v>0.33939999999999998</v>
      </c>
      <c r="D1155" s="2">
        <v>0.33939999999999998</v>
      </c>
    </row>
    <row r="1156" spans="2:4" x14ac:dyDescent="0.25">
      <c r="B1156">
        <f t="shared" si="18"/>
        <v>1156</v>
      </c>
      <c r="C1156" s="2">
        <v>0.33939999999999998</v>
      </c>
      <c r="D1156" s="2">
        <v>0.33939999999999998</v>
      </c>
    </row>
    <row r="1157" spans="2:4" x14ac:dyDescent="0.25">
      <c r="B1157">
        <f t="shared" si="18"/>
        <v>1157</v>
      </c>
      <c r="C1157" s="2">
        <v>0.33939999999999998</v>
      </c>
      <c r="D1157" s="2">
        <v>0.33939999999999998</v>
      </c>
    </row>
    <row r="1158" spans="2:4" x14ac:dyDescent="0.25">
      <c r="B1158">
        <f t="shared" si="18"/>
        <v>1158</v>
      </c>
      <c r="C1158" s="2">
        <v>0.33939999999999998</v>
      </c>
      <c r="D1158" s="2">
        <v>0.33939999999999998</v>
      </c>
    </row>
    <row r="1159" spans="2:4" x14ac:dyDescent="0.25">
      <c r="B1159">
        <f t="shared" si="18"/>
        <v>1159</v>
      </c>
      <c r="C1159" s="2">
        <v>0.33939999999999998</v>
      </c>
      <c r="D1159" s="2">
        <v>0.33939999999999998</v>
      </c>
    </row>
    <row r="1160" spans="2:4" x14ac:dyDescent="0.25">
      <c r="B1160">
        <f t="shared" si="18"/>
        <v>1160</v>
      </c>
      <c r="C1160" s="2">
        <v>0.33939999999999998</v>
      </c>
      <c r="D1160" s="2">
        <v>0.33939999999999998</v>
      </c>
    </row>
    <row r="1161" spans="2:4" x14ac:dyDescent="0.25">
      <c r="B1161">
        <f t="shared" si="18"/>
        <v>1161</v>
      </c>
      <c r="C1161" s="2">
        <v>0.33939999999999998</v>
      </c>
      <c r="D1161" s="2">
        <v>0.33939999999999998</v>
      </c>
    </row>
    <row r="1162" spans="2:4" x14ac:dyDescent="0.25">
      <c r="B1162">
        <f t="shared" si="18"/>
        <v>1162</v>
      </c>
      <c r="C1162" s="2">
        <v>0.33939999999999998</v>
      </c>
      <c r="D1162" s="2">
        <v>0.33939999999999998</v>
      </c>
    </row>
    <row r="1163" spans="2:4" x14ac:dyDescent="0.25">
      <c r="B1163">
        <f t="shared" si="18"/>
        <v>1163</v>
      </c>
      <c r="C1163" s="2">
        <v>0.33939999999999998</v>
      </c>
      <c r="D1163" s="2">
        <v>0.33939999999999998</v>
      </c>
    </row>
    <row r="1164" spans="2:4" x14ac:dyDescent="0.25">
      <c r="B1164">
        <f t="shared" si="18"/>
        <v>1164</v>
      </c>
      <c r="C1164" s="2">
        <v>0.33939999999999998</v>
      </c>
      <c r="D1164" s="2">
        <v>0.33939999999999998</v>
      </c>
    </row>
    <row r="1165" spans="2:4" x14ac:dyDescent="0.25">
      <c r="B1165">
        <f t="shared" si="18"/>
        <v>1165</v>
      </c>
      <c r="C1165" s="2">
        <v>0.33939999999999998</v>
      </c>
      <c r="D1165" s="2">
        <v>0.33939999999999998</v>
      </c>
    </row>
    <row r="1166" spans="2:4" x14ac:dyDescent="0.25">
      <c r="B1166">
        <f t="shared" si="18"/>
        <v>1166</v>
      </c>
      <c r="C1166" s="2">
        <v>0.33939999999999998</v>
      </c>
      <c r="D1166" s="2">
        <v>0.33939999999999998</v>
      </c>
    </row>
    <row r="1167" spans="2:4" x14ac:dyDescent="0.25">
      <c r="B1167">
        <f t="shared" si="18"/>
        <v>1167</v>
      </c>
      <c r="C1167" s="2">
        <v>0.33939999999999998</v>
      </c>
      <c r="D1167" s="2">
        <v>0.33939999999999998</v>
      </c>
    </row>
    <row r="1168" spans="2:4" x14ac:dyDescent="0.25">
      <c r="B1168">
        <f t="shared" si="18"/>
        <v>1168</v>
      </c>
      <c r="C1168" s="2">
        <v>0.33939999999999998</v>
      </c>
      <c r="D1168" s="2">
        <v>0.33939999999999998</v>
      </c>
    </row>
    <row r="1169" spans="2:4" x14ac:dyDescent="0.25">
      <c r="B1169">
        <f t="shared" si="18"/>
        <v>1169</v>
      </c>
      <c r="C1169" s="2">
        <v>0.33939999999999998</v>
      </c>
      <c r="D1169" s="2">
        <v>0.33939999999999998</v>
      </c>
    </row>
    <row r="1170" spans="2:4" x14ac:dyDescent="0.25">
      <c r="B1170">
        <f t="shared" si="18"/>
        <v>1170</v>
      </c>
      <c r="C1170" s="2">
        <v>0.33939999999999998</v>
      </c>
      <c r="D1170" s="2">
        <v>0.33939999999999998</v>
      </c>
    </row>
    <row r="1171" spans="2:4" x14ac:dyDescent="0.25">
      <c r="B1171">
        <f t="shared" si="18"/>
        <v>1171</v>
      </c>
      <c r="C1171" s="2">
        <v>0.33939999999999998</v>
      </c>
      <c r="D1171" s="2">
        <v>0.33939999999999998</v>
      </c>
    </row>
    <row r="1172" spans="2:4" x14ac:dyDescent="0.25">
      <c r="B1172">
        <f t="shared" si="18"/>
        <v>1172</v>
      </c>
      <c r="C1172" s="2">
        <v>0.33939999999999998</v>
      </c>
      <c r="D1172" s="2">
        <v>0.33939999999999998</v>
      </c>
    </row>
    <row r="1173" spans="2:4" x14ac:dyDescent="0.25">
      <c r="B1173">
        <f t="shared" si="18"/>
        <v>1173</v>
      </c>
      <c r="C1173" s="2">
        <v>0.33939999999999998</v>
      </c>
      <c r="D1173" s="2">
        <v>0.33939999999999998</v>
      </c>
    </row>
    <row r="1174" spans="2:4" x14ac:dyDescent="0.25">
      <c r="B1174">
        <f t="shared" si="18"/>
        <v>1174</v>
      </c>
      <c r="C1174" s="2">
        <v>0.33939999999999998</v>
      </c>
      <c r="D1174" s="2">
        <v>0.33939999999999998</v>
      </c>
    </row>
    <row r="1175" spans="2:4" x14ac:dyDescent="0.25">
      <c r="B1175">
        <f t="shared" si="18"/>
        <v>1175</v>
      </c>
      <c r="C1175" s="2">
        <v>0.33939999999999998</v>
      </c>
      <c r="D1175" s="2">
        <v>0.33939999999999998</v>
      </c>
    </row>
    <row r="1176" spans="2:4" x14ac:dyDescent="0.25">
      <c r="B1176">
        <f t="shared" si="18"/>
        <v>1176</v>
      </c>
      <c r="C1176" s="2">
        <v>0.33939999999999998</v>
      </c>
      <c r="D1176" s="2">
        <v>0.33939999999999998</v>
      </c>
    </row>
    <row r="1177" spans="2:4" x14ac:dyDescent="0.25">
      <c r="B1177">
        <f t="shared" si="18"/>
        <v>1177</v>
      </c>
      <c r="C1177" s="2">
        <v>0.33939999999999998</v>
      </c>
      <c r="D1177" s="2">
        <v>0.33939999999999998</v>
      </c>
    </row>
    <row r="1178" spans="2:4" x14ac:dyDescent="0.25">
      <c r="B1178">
        <f t="shared" si="18"/>
        <v>1178</v>
      </c>
      <c r="C1178" s="2">
        <v>0.33939999999999998</v>
      </c>
      <c r="D1178" s="2">
        <v>0.33939999999999998</v>
      </c>
    </row>
    <row r="1179" spans="2:4" x14ac:dyDescent="0.25">
      <c r="B1179">
        <f t="shared" si="18"/>
        <v>1179</v>
      </c>
      <c r="C1179" s="2">
        <v>0.33939999999999998</v>
      </c>
      <c r="D1179" s="2">
        <v>0.33939999999999998</v>
      </c>
    </row>
    <row r="1180" spans="2:4" x14ac:dyDescent="0.25">
      <c r="B1180">
        <f t="shared" si="18"/>
        <v>1180</v>
      </c>
      <c r="C1180" s="2">
        <v>0.33939999999999998</v>
      </c>
      <c r="D1180" s="2">
        <v>0.33939999999999998</v>
      </c>
    </row>
    <row r="1181" spans="2:4" x14ac:dyDescent="0.25">
      <c r="B1181">
        <f t="shared" si="18"/>
        <v>1181</v>
      </c>
      <c r="C1181" s="2">
        <v>0.33939999999999998</v>
      </c>
      <c r="D1181" s="2">
        <v>0.33939999999999998</v>
      </c>
    </row>
    <row r="1182" spans="2:4" x14ac:dyDescent="0.25">
      <c r="B1182">
        <f t="shared" si="18"/>
        <v>1182</v>
      </c>
      <c r="C1182" s="2">
        <v>0.33939999999999998</v>
      </c>
      <c r="D1182" s="2">
        <v>0.33939999999999998</v>
      </c>
    </row>
    <row r="1183" spans="2:4" x14ac:dyDescent="0.25">
      <c r="B1183">
        <f t="shared" si="18"/>
        <v>1183</v>
      </c>
      <c r="C1183" s="2">
        <v>0.33939999999999998</v>
      </c>
      <c r="D1183" s="2">
        <v>0.33939999999999998</v>
      </c>
    </row>
    <row r="1184" spans="2:4" x14ac:dyDescent="0.25">
      <c r="B1184">
        <f t="shared" si="18"/>
        <v>1184</v>
      </c>
      <c r="C1184" s="2">
        <v>0.33939999999999998</v>
      </c>
      <c r="D1184" s="2">
        <v>0.33939999999999998</v>
      </c>
    </row>
    <row r="1185" spans="1:4" x14ac:dyDescent="0.25">
      <c r="B1185">
        <f t="shared" si="18"/>
        <v>1185</v>
      </c>
      <c r="C1185" s="2">
        <v>0.33939999999999998</v>
      </c>
      <c r="D1185" s="2">
        <v>0.33939999999999998</v>
      </c>
    </row>
    <row r="1186" spans="1:4" x14ac:dyDescent="0.25">
      <c r="B1186">
        <f t="shared" si="18"/>
        <v>1186</v>
      </c>
      <c r="C1186" s="2">
        <v>0.33939999999999998</v>
      </c>
      <c r="D1186" s="2">
        <v>0.33939999999999998</v>
      </c>
    </row>
    <row r="1187" spans="1:4" x14ac:dyDescent="0.25">
      <c r="B1187">
        <f t="shared" si="18"/>
        <v>1187</v>
      </c>
      <c r="C1187" s="2">
        <v>0.33939999999999998</v>
      </c>
      <c r="D1187" s="2">
        <v>0.33939999999999998</v>
      </c>
    </row>
    <row r="1188" spans="1:4" x14ac:dyDescent="0.25">
      <c r="B1188">
        <f t="shared" si="18"/>
        <v>1188</v>
      </c>
      <c r="C1188" s="2">
        <v>0.33939999999999998</v>
      </c>
      <c r="D1188" s="2">
        <v>0.33939999999999998</v>
      </c>
    </row>
    <row r="1189" spans="1:4" x14ac:dyDescent="0.25">
      <c r="B1189">
        <f t="shared" si="18"/>
        <v>1189</v>
      </c>
      <c r="C1189" s="2">
        <v>0.33939999999999998</v>
      </c>
      <c r="D1189" s="2">
        <v>0.33939999999999998</v>
      </c>
    </row>
    <row r="1190" spans="1:4" x14ac:dyDescent="0.25">
      <c r="B1190">
        <f t="shared" si="18"/>
        <v>1190</v>
      </c>
      <c r="C1190" s="2">
        <v>0.33939999999999998</v>
      </c>
      <c r="D1190" s="2">
        <v>0.33939999999999998</v>
      </c>
    </row>
    <row r="1191" spans="1:4" x14ac:dyDescent="0.25">
      <c r="B1191">
        <f t="shared" si="18"/>
        <v>1191</v>
      </c>
      <c r="C1191" s="2">
        <v>0.33939999999999998</v>
      </c>
      <c r="D1191" s="2">
        <v>0.33939999999999998</v>
      </c>
    </row>
    <row r="1192" spans="1:4" x14ac:dyDescent="0.25">
      <c r="B1192">
        <f t="shared" si="18"/>
        <v>1192</v>
      </c>
      <c r="C1192" s="2">
        <v>0.33939999999999998</v>
      </c>
      <c r="D1192" s="2">
        <v>0.33939999999999998</v>
      </c>
    </row>
    <row r="1193" spans="1:4" x14ac:dyDescent="0.25">
      <c r="B1193">
        <f t="shared" si="18"/>
        <v>1193</v>
      </c>
      <c r="C1193" s="2">
        <v>0.33939999999999998</v>
      </c>
      <c r="D1193" s="2">
        <v>0.33939999999999998</v>
      </c>
    </row>
    <row r="1194" spans="1:4" x14ac:dyDescent="0.25">
      <c r="B1194">
        <f t="shared" si="18"/>
        <v>1194</v>
      </c>
      <c r="C1194" s="2">
        <v>0.33939999999999998</v>
      </c>
      <c r="D1194" s="2">
        <v>0.33939999999999998</v>
      </c>
    </row>
    <row r="1195" spans="1:4" x14ac:dyDescent="0.25">
      <c r="B1195">
        <f t="shared" si="18"/>
        <v>1195</v>
      </c>
      <c r="C1195" s="2">
        <v>0.33939999999999998</v>
      </c>
      <c r="D1195" s="2">
        <v>0.33939999999999998</v>
      </c>
    </row>
    <row r="1196" spans="1:4" x14ac:dyDescent="0.25">
      <c r="B1196">
        <f t="shared" si="18"/>
        <v>1196</v>
      </c>
      <c r="C1196" s="2">
        <v>0.33939999999999998</v>
      </c>
      <c r="D1196" s="2">
        <v>0.33939999999999998</v>
      </c>
    </row>
    <row r="1197" spans="1:4" x14ac:dyDescent="0.25">
      <c r="B1197">
        <f t="shared" si="18"/>
        <v>1197</v>
      </c>
      <c r="C1197" s="2">
        <v>0.33939999999999998</v>
      </c>
      <c r="D1197" s="2">
        <v>0.33939999999999998</v>
      </c>
    </row>
    <row r="1198" spans="1:4" x14ac:dyDescent="0.25">
      <c r="B1198">
        <f t="shared" si="18"/>
        <v>1198</v>
      </c>
      <c r="C1198" s="2">
        <v>0.33939999999999998</v>
      </c>
      <c r="D1198" s="2">
        <v>0.33939999999999998</v>
      </c>
    </row>
    <row r="1199" spans="1:4" x14ac:dyDescent="0.25">
      <c r="B1199">
        <f t="shared" si="18"/>
        <v>1199</v>
      </c>
      <c r="C1199" s="2">
        <v>0.33939999999999998</v>
      </c>
      <c r="D1199" s="2">
        <v>0.33939999999999998</v>
      </c>
    </row>
    <row r="1200" spans="1:4" x14ac:dyDescent="0.25">
      <c r="A1200">
        <v>1200</v>
      </c>
      <c r="B1200">
        <f t="shared" si="18"/>
        <v>1200</v>
      </c>
      <c r="C1200" s="2">
        <v>0.33939999999999998</v>
      </c>
      <c r="D1200" s="2">
        <v>0.33939999999999998</v>
      </c>
    </row>
    <row r="1201" spans="3:4" x14ac:dyDescent="0.25">
      <c r="C1201" s="2"/>
      <c r="D1201" s="2"/>
    </row>
    <row r="1202" spans="3:4" x14ac:dyDescent="0.25">
      <c r="C1202" s="2"/>
      <c r="D1202" s="2"/>
    </row>
    <row r="1203" spans="3:4" x14ac:dyDescent="0.25">
      <c r="C1203" s="2"/>
      <c r="D1203" s="2"/>
    </row>
    <row r="1204" spans="3:4" x14ac:dyDescent="0.25">
      <c r="C1204" s="2"/>
      <c r="D1204" s="2"/>
    </row>
    <row r="1205" spans="3:4" x14ac:dyDescent="0.25">
      <c r="C1205" s="2"/>
      <c r="D1205" s="2"/>
    </row>
    <row r="1206" spans="3:4" x14ac:dyDescent="0.25">
      <c r="C1206" s="2"/>
      <c r="D1206" s="2"/>
    </row>
    <row r="1207" spans="3:4" x14ac:dyDescent="0.25">
      <c r="C1207" s="2"/>
      <c r="D1207" s="2"/>
    </row>
    <row r="1208" spans="3:4" x14ac:dyDescent="0.25">
      <c r="C1208" s="2"/>
      <c r="D1208" s="2"/>
    </row>
    <row r="1209" spans="3:4" x14ac:dyDescent="0.25">
      <c r="C1209" s="2"/>
      <c r="D1209" s="2"/>
    </row>
    <row r="1210" spans="3:4" x14ac:dyDescent="0.25">
      <c r="C1210" s="2"/>
      <c r="D1210" s="2"/>
    </row>
    <row r="1211" spans="3:4" x14ac:dyDescent="0.25">
      <c r="C1211" s="2"/>
      <c r="D1211" s="2"/>
    </row>
    <row r="1212" spans="3:4" x14ac:dyDescent="0.25">
      <c r="C1212" s="2"/>
      <c r="D1212" s="2"/>
    </row>
    <row r="1213" spans="3:4" x14ac:dyDescent="0.25">
      <c r="C1213" s="2"/>
      <c r="D1213" s="2"/>
    </row>
    <row r="1214" spans="3:4" x14ac:dyDescent="0.25">
      <c r="C1214" s="2"/>
      <c r="D1214" s="2"/>
    </row>
    <row r="1215" spans="3:4" x14ac:dyDescent="0.25">
      <c r="C1215" s="2"/>
      <c r="D1215" s="2"/>
    </row>
    <row r="1216" spans="3:4" x14ac:dyDescent="0.25">
      <c r="C1216" s="2"/>
      <c r="D1216" s="2"/>
    </row>
    <row r="1217" spans="3:4" x14ac:dyDescent="0.25">
      <c r="C1217" s="2"/>
      <c r="D1217" s="2"/>
    </row>
    <row r="1218" spans="3:4" x14ac:dyDescent="0.25">
      <c r="C1218" s="2"/>
      <c r="D1218" s="2"/>
    </row>
    <row r="1219" spans="3:4" x14ac:dyDescent="0.25">
      <c r="C1219" s="2"/>
      <c r="D1219" s="2"/>
    </row>
    <row r="1220" spans="3:4" x14ac:dyDescent="0.25">
      <c r="C1220" s="2"/>
      <c r="D1220" s="2"/>
    </row>
    <row r="1221" spans="3:4" x14ac:dyDescent="0.25">
      <c r="C1221" s="2"/>
      <c r="D1221" s="2"/>
    </row>
    <row r="1222" spans="3:4" x14ac:dyDescent="0.25">
      <c r="C1222" s="2"/>
      <c r="D1222" s="2"/>
    </row>
    <row r="1223" spans="3:4" x14ac:dyDescent="0.25">
      <c r="C1223" s="2"/>
      <c r="D1223" s="2"/>
    </row>
    <row r="1224" spans="3:4" x14ac:dyDescent="0.25">
      <c r="C1224" s="2"/>
      <c r="D1224" s="2"/>
    </row>
    <row r="1225" spans="3:4" x14ac:dyDescent="0.25">
      <c r="C1225" s="2"/>
      <c r="D1225" s="2"/>
    </row>
    <row r="1226" spans="3:4" x14ac:dyDescent="0.25">
      <c r="C1226" s="2"/>
      <c r="D1226" s="2"/>
    </row>
    <row r="1227" spans="3:4" x14ac:dyDescent="0.25">
      <c r="C1227" s="2"/>
      <c r="D1227" s="2"/>
    </row>
    <row r="1228" spans="3:4" x14ac:dyDescent="0.25">
      <c r="C1228" s="2"/>
      <c r="D1228" s="2"/>
    </row>
    <row r="1229" spans="3:4" x14ac:dyDescent="0.25">
      <c r="C1229" s="2"/>
      <c r="D1229" s="2"/>
    </row>
    <row r="1230" spans="3:4" x14ac:dyDescent="0.25">
      <c r="C1230" s="2"/>
      <c r="D1230" s="2"/>
    </row>
    <row r="1231" spans="3:4" x14ac:dyDescent="0.25">
      <c r="C1231" s="2"/>
      <c r="D1231" s="2"/>
    </row>
    <row r="1232" spans="3:4" x14ac:dyDescent="0.25">
      <c r="C1232" s="2"/>
      <c r="D1232" s="2"/>
    </row>
    <row r="1233" spans="3:4" x14ac:dyDescent="0.25">
      <c r="C1233" s="2"/>
      <c r="D1233" s="2"/>
    </row>
    <row r="1234" spans="3:4" x14ac:dyDescent="0.25">
      <c r="C1234" s="2"/>
      <c r="D1234" s="2"/>
    </row>
    <row r="1235" spans="3:4" x14ac:dyDescent="0.25">
      <c r="C1235" s="2"/>
      <c r="D1235" s="2"/>
    </row>
    <row r="1236" spans="3:4" x14ac:dyDescent="0.25">
      <c r="C1236" s="2"/>
      <c r="D1236" s="2"/>
    </row>
    <row r="1237" spans="3:4" x14ac:dyDescent="0.25">
      <c r="C1237" s="2"/>
      <c r="D1237" s="2"/>
    </row>
    <row r="1238" spans="3:4" x14ac:dyDescent="0.25">
      <c r="C1238" s="2"/>
      <c r="D1238" s="2"/>
    </row>
    <row r="1239" spans="3:4" x14ac:dyDescent="0.25">
      <c r="C1239" s="2"/>
      <c r="D1239" s="2"/>
    </row>
    <row r="1240" spans="3:4" x14ac:dyDescent="0.25">
      <c r="C1240" s="2"/>
      <c r="D1240" s="2"/>
    </row>
    <row r="1241" spans="3:4" x14ac:dyDescent="0.25">
      <c r="C1241" s="2"/>
      <c r="D1241" s="2"/>
    </row>
    <row r="1242" spans="3:4" x14ac:dyDescent="0.25">
      <c r="C1242" s="2"/>
      <c r="D1242" s="2"/>
    </row>
    <row r="1243" spans="3:4" x14ac:dyDescent="0.25">
      <c r="C1243" s="2"/>
      <c r="D1243" s="2"/>
    </row>
    <row r="1244" spans="3:4" x14ac:dyDescent="0.25">
      <c r="C1244" s="2"/>
      <c r="D1244" s="2"/>
    </row>
    <row r="1245" spans="3:4" x14ac:dyDescent="0.25">
      <c r="C1245" s="2"/>
      <c r="D1245" s="2"/>
    </row>
    <row r="1246" spans="3:4" x14ac:dyDescent="0.25">
      <c r="C1246" s="2"/>
      <c r="D1246" s="2"/>
    </row>
    <row r="1247" spans="3:4" x14ac:dyDescent="0.25">
      <c r="C1247" s="2"/>
      <c r="D1247" s="2"/>
    </row>
    <row r="1248" spans="3:4" x14ac:dyDescent="0.25">
      <c r="C1248" s="2"/>
      <c r="D1248" s="2"/>
    </row>
    <row r="1249" spans="3:4" x14ac:dyDescent="0.25">
      <c r="C1249" s="2"/>
      <c r="D1249" s="2"/>
    </row>
    <row r="1250" spans="3:4" x14ac:dyDescent="0.25">
      <c r="C1250" s="2"/>
      <c r="D1250" s="2"/>
    </row>
    <row r="1251" spans="3:4" x14ac:dyDescent="0.25">
      <c r="C1251" s="2"/>
      <c r="D1251" s="2"/>
    </row>
    <row r="1252" spans="3:4" x14ac:dyDescent="0.25">
      <c r="C1252" s="2"/>
      <c r="D1252" s="2"/>
    </row>
    <row r="1253" spans="3:4" x14ac:dyDescent="0.25">
      <c r="C1253" s="2"/>
      <c r="D1253" s="2"/>
    </row>
    <row r="1254" spans="3:4" x14ac:dyDescent="0.25">
      <c r="C1254" s="2"/>
      <c r="D1254" s="2"/>
    </row>
    <row r="1255" spans="3:4" x14ac:dyDescent="0.25">
      <c r="C1255" s="2"/>
      <c r="D1255" s="2"/>
    </row>
    <row r="1256" spans="3:4" x14ac:dyDescent="0.25">
      <c r="C1256" s="2"/>
      <c r="D1256" s="2"/>
    </row>
    <row r="1257" spans="3:4" x14ac:dyDescent="0.25">
      <c r="C1257" s="2"/>
      <c r="D1257" s="2"/>
    </row>
    <row r="1258" spans="3:4" x14ac:dyDescent="0.25">
      <c r="C1258" s="2"/>
      <c r="D1258" s="2"/>
    </row>
    <row r="1259" spans="3:4" x14ac:dyDescent="0.25">
      <c r="C1259" s="2"/>
      <c r="D1259" s="2"/>
    </row>
    <row r="1260" spans="3:4" x14ac:dyDescent="0.25">
      <c r="C1260" s="2"/>
      <c r="D1260" s="2"/>
    </row>
    <row r="1261" spans="3:4" x14ac:dyDescent="0.25">
      <c r="C1261" s="2"/>
      <c r="D1261" s="2"/>
    </row>
    <row r="1262" spans="3:4" x14ac:dyDescent="0.25">
      <c r="C1262" s="2"/>
      <c r="D1262" s="2"/>
    </row>
    <row r="1263" spans="3:4" x14ac:dyDescent="0.25">
      <c r="C1263" s="2"/>
      <c r="D1263" s="2"/>
    </row>
    <row r="1264" spans="3:4" x14ac:dyDescent="0.25">
      <c r="C1264" s="2"/>
      <c r="D1264" s="2"/>
    </row>
    <row r="1265" spans="3:4" x14ac:dyDescent="0.25">
      <c r="C1265" s="2"/>
      <c r="D1265" s="2"/>
    </row>
    <row r="1266" spans="3:4" x14ac:dyDescent="0.25">
      <c r="C1266" s="2"/>
      <c r="D1266" s="2"/>
    </row>
    <row r="1267" spans="3:4" x14ac:dyDescent="0.25">
      <c r="C1267" s="2"/>
      <c r="D1267" s="2"/>
    </row>
    <row r="1268" spans="3:4" x14ac:dyDescent="0.25">
      <c r="C1268" s="2"/>
      <c r="D1268" s="2"/>
    </row>
    <row r="1269" spans="3:4" x14ac:dyDescent="0.25">
      <c r="C1269" s="2"/>
      <c r="D1269" s="2"/>
    </row>
    <row r="1270" spans="3:4" x14ac:dyDescent="0.25">
      <c r="C1270" s="2"/>
      <c r="D1270" s="2"/>
    </row>
    <row r="1271" spans="3:4" x14ac:dyDescent="0.25">
      <c r="C1271" s="2"/>
      <c r="D1271" s="2"/>
    </row>
    <row r="1272" spans="3:4" x14ac:dyDescent="0.25">
      <c r="C1272" s="2"/>
      <c r="D1272" s="2"/>
    </row>
    <row r="1273" spans="3:4" x14ac:dyDescent="0.25">
      <c r="C1273" s="2"/>
      <c r="D1273" s="2"/>
    </row>
    <row r="1274" spans="3:4" x14ac:dyDescent="0.25">
      <c r="C1274" s="2"/>
      <c r="D1274" s="2"/>
    </row>
    <row r="1275" spans="3:4" x14ac:dyDescent="0.25">
      <c r="C1275" s="2"/>
      <c r="D1275" s="2"/>
    </row>
    <row r="1276" spans="3:4" x14ac:dyDescent="0.25">
      <c r="C1276" s="2"/>
      <c r="D1276" s="2"/>
    </row>
    <row r="1277" spans="3:4" x14ac:dyDescent="0.25">
      <c r="C1277" s="2"/>
      <c r="D1277" s="2"/>
    </row>
    <row r="1278" spans="3:4" x14ac:dyDescent="0.25">
      <c r="C1278" s="2"/>
      <c r="D1278" s="2"/>
    </row>
    <row r="1279" spans="3:4" x14ac:dyDescent="0.25">
      <c r="C1279" s="2"/>
      <c r="D1279" s="2"/>
    </row>
    <row r="1280" spans="3:4" x14ac:dyDescent="0.25">
      <c r="C1280" s="2"/>
      <c r="D1280" s="2"/>
    </row>
    <row r="1281" spans="3:4" x14ac:dyDescent="0.25">
      <c r="C1281" s="2"/>
      <c r="D1281" s="2"/>
    </row>
    <row r="1282" spans="3:4" x14ac:dyDescent="0.25">
      <c r="C1282" s="2"/>
      <c r="D1282" s="2"/>
    </row>
    <row r="1283" spans="3:4" x14ac:dyDescent="0.25">
      <c r="C1283" s="2"/>
      <c r="D1283" s="2"/>
    </row>
    <row r="1284" spans="3:4" x14ac:dyDescent="0.25">
      <c r="C1284" s="2"/>
      <c r="D1284" s="2"/>
    </row>
    <row r="1285" spans="3:4" x14ac:dyDescent="0.25">
      <c r="C1285" s="2"/>
      <c r="D1285" s="2"/>
    </row>
    <row r="1286" spans="3:4" x14ac:dyDescent="0.25">
      <c r="C1286" s="2"/>
      <c r="D1286" s="2"/>
    </row>
    <row r="1287" spans="3:4" x14ac:dyDescent="0.25">
      <c r="C1287" s="2"/>
      <c r="D1287" s="2"/>
    </row>
    <row r="1288" spans="3:4" x14ac:dyDescent="0.25">
      <c r="C1288" s="2"/>
      <c r="D1288" s="2"/>
    </row>
    <row r="1289" spans="3:4" x14ac:dyDescent="0.25">
      <c r="C1289" s="2"/>
      <c r="D1289" s="2"/>
    </row>
    <row r="1290" spans="3:4" x14ac:dyDescent="0.25">
      <c r="C1290" s="2"/>
      <c r="D1290" s="2"/>
    </row>
    <row r="1291" spans="3:4" x14ac:dyDescent="0.25">
      <c r="C1291" s="2"/>
      <c r="D1291" s="2"/>
    </row>
    <row r="1292" spans="3:4" x14ac:dyDescent="0.25">
      <c r="C1292" s="2"/>
      <c r="D1292" s="2"/>
    </row>
    <row r="1293" spans="3:4" x14ac:dyDescent="0.25">
      <c r="C1293" s="2"/>
      <c r="D1293" s="2"/>
    </row>
    <row r="1294" spans="3:4" x14ac:dyDescent="0.25">
      <c r="C1294" s="2"/>
      <c r="D1294" s="2"/>
    </row>
    <row r="1295" spans="3:4" x14ac:dyDescent="0.25">
      <c r="C1295" s="2"/>
      <c r="D1295" s="2"/>
    </row>
    <row r="1296" spans="3:4" x14ac:dyDescent="0.25">
      <c r="C1296" s="2"/>
      <c r="D1296" s="2"/>
    </row>
    <row r="1297" spans="3:4" x14ac:dyDescent="0.25">
      <c r="C1297" s="2"/>
      <c r="D1297" s="2"/>
    </row>
    <row r="1298" spans="3:4" x14ac:dyDescent="0.25">
      <c r="C1298" s="2"/>
      <c r="D1298" s="2"/>
    </row>
    <row r="1299" spans="3:4" x14ac:dyDescent="0.25">
      <c r="C1299" s="2"/>
      <c r="D1299" s="2"/>
    </row>
    <row r="1300" spans="3:4" x14ac:dyDescent="0.25">
      <c r="C1300" s="2"/>
      <c r="D1300" s="2"/>
    </row>
    <row r="1301" spans="3:4" x14ac:dyDescent="0.25">
      <c r="C1301" s="2"/>
      <c r="D1301" s="2"/>
    </row>
    <row r="1302" spans="3:4" x14ac:dyDescent="0.25">
      <c r="C1302" s="2"/>
      <c r="D1302" s="2"/>
    </row>
    <row r="1303" spans="3:4" x14ac:dyDescent="0.25">
      <c r="C1303" s="2"/>
      <c r="D1303" s="2"/>
    </row>
    <row r="1304" spans="3:4" x14ac:dyDescent="0.25">
      <c r="C1304" s="2"/>
      <c r="D1304" s="2"/>
    </row>
    <row r="1305" spans="3:4" x14ac:dyDescent="0.25">
      <c r="C1305" s="2"/>
      <c r="D1305" s="2"/>
    </row>
    <row r="1306" spans="3:4" x14ac:dyDescent="0.25">
      <c r="C1306" s="2"/>
      <c r="D1306" s="2"/>
    </row>
    <row r="1307" spans="3:4" x14ac:dyDescent="0.25">
      <c r="C1307" s="2"/>
      <c r="D1307" s="2"/>
    </row>
    <row r="1308" spans="3:4" x14ac:dyDescent="0.25">
      <c r="C1308" s="2"/>
      <c r="D1308" s="2"/>
    </row>
    <row r="1309" spans="3:4" x14ac:dyDescent="0.25">
      <c r="C1309" s="2"/>
      <c r="D1309" s="2"/>
    </row>
    <row r="1310" spans="3:4" x14ac:dyDescent="0.25">
      <c r="C1310" s="2"/>
      <c r="D1310" s="2"/>
    </row>
    <row r="1311" spans="3:4" x14ac:dyDescent="0.25">
      <c r="C1311" s="2"/>
      <c r="D1311" s="2"/>
    </row>
    <row r="1312" spans="3:4" x14ac:dyDescent="0.25">
      <c r="C1312" s="2"/>
      <c r="D1312" s="2"/>
    </row>
    <row r="1313" spans="3:4" x14ac:dyDescent="0.25">
      <c r="C1313" s="2"/>
      <c r="D1313" s="2"/>
    </row>
    <row r="1314" spans="3:4" x14ac:dyDescent="0.25">
      <c r="C1314" s="2"/>
      <c r="D1314" s="2"/>
    </row>
    <row r="1315" spans="3:4" x14ac:dyDescent="0.25">
      <c r="C1315" s="2"/>
      <c r="D1315" s="2"/>
    </row>
    <row r="1316" spans="3:4" x14ac:dyDescent="0.25">
      <c r="C1316" s="2"/>
      <c r="D1316" s="2"/>
    </row>
    <row r="1317" spans="3:4" x14ac:dyDescent="0.25">
      <c r="C1317" s="2"/>
      <c r="D1317" s="2"/>
    </row>
    <row r="1318" spans="3:4" x14ac:dyDescent="0.25">
      <c r="C1318" s="2"/>
      <c r="D1318" s="2"/>
    </row>
    <row r="1319" spans="3:4" x14ac:dyDescent="0.25">
      <c r="C1319" s="2"/>
      <c r="D1319" s="2"/>
    </row>
    <row r="1320" spans="3:4" x14ac:dyDescent="0.25">
      <c r="C1320" s="2"/>
      <c r="D1320" s="2"/>
    </row>
    <row r="1321" spans="3:4" x14ac:dyDescent="0.25">
      <c r="C1321" s="2"/>
      <c r="D1321" s="2"/>
    </row>
    <row r="1322" spans="3:4" x14ac:dyDescent="0.25">
      <c r="C1322" s="2"/>
      <c r="D1322" s="2"/>
    </row>
    <row r="1323" spans="3:4" x14ac:dyDescent="0.25">
      <c r="C1323" s="2"/>
      <c r="D1323" s="2"/>
    </row>
    <row r="1324" spans="3:4" x14ac:dyDescent="0.25">
      <c r="C1324" s="2"/>
      <c r="D1324" s="2"/>
    </row>
    <row r="1325" spans="3:4" x14ac:dyDescent="0.25">
      <c r="C1325" s="2"/>
      <c r="D1325" s="2"/>
    </row>
    <row r="1326" spans="3:4" x14ac:dyDescent="0.25">
      <c r="C1326" s="2"/>
      <c r="D1326" s="2"/>
    </row>
    <row r="1327" spans="3:4" x14ac:dyDescent="0.25">
      <c r="C1327" s="2"/>
      <c r="D1327" s="2"/>
    </row>
    <row r="1328" spans="3:4" x14ac:dyDescent="0.25">
      <c r="C1328" s="2"/>
      <c r="D1328" s="2"/>
    </row>
    <row r="1329" spans="3:4" x14ac:dyDescent="0.25">
      <c r="C1329" s="2"/>
      <c r="D1329" s="2"/>
    </row>
    <row r="1330" spans="3:4" x14ac:dyDescent="0.25">
      <c r="C1330" s="2"/>
      <c r="D1330" s="2"/>
    </row>
    <row r="1331" spans="3:4" x14ac:dyDescent="0.25">
      <c r="C1331" s="2"/>
      <c r="D1331" s="2"/>
    </row>
    <row r="1332" spans="3:4" x14ac:dyDescent="0.25">
      <c r="C1332" s="2"/>
      <c r="D1332" s="2"/>
    </row>
    <row r="1333" spans="3:4" x14ac:dyDescent="0.25">
      <c r="C1333" s="2"/>
      <c r="D1333" s="2"/>
    </row>
    <row r="1334" spans="3:4" x14ac:dyDescent="0.25">
      <c r="C1334" s="2"/>
      <c r="D1334" s="2"/>
    </row>
    <row r="1335" spans="3:4" x14ac:dyDescent="0.25">
      <c r="C1335" s="2"/>
      <c r="D1335" s="2"/>
    </row>
    <row r="1336" spans="3:4" x14ac:dyDescent="0.25">
      <c r="C1336" s="2"/>
      <c r="D1336" s="2"/>
    </row>
    <row r="1337" spans="3:4" x14ac:dyDescent="0.25">
      <c r="C1337" s="2"/>
      <c r="D1337" s="2"/>
    </row>
    <row r="1338" spans="3:4" x14ac:dyDescent="0.25">
      <c r="C1338" s="2"/>
      <c r="D1338" s="2"/>
    </row>
    <row r="1339" spans="3:4" x14ac:dyDescent="0.25">
      <c r="C1339" s="2"/>
      <c r="D1339" s="2"/>
    </row>
    <row r="1340" spans="3:4" x14ac:dyDescent="0.25">
      <c r="C1340" s="2"/>
      <c r="D1340" s="2"/>
    </row>
    <row r="1341" spans="3:4" x14ac:dyDescent="0.25">
      <c r="C1341" s="2"/>
      <c r="D1341" s="2"/>
    </row>
    <row r="1342" spans="3:4" x14ac:dyDescent="0.25">
      <c r="C1342" s="2"/>
      <c r="D1342" s="2"/>
    </row>
    <row r="1343" spans="3:4" x14ac:dyDescent="0.25">
      <c r="C1343" s="2"/>
      <c r="D1343" s="2"/>
    </row>
    <row r="1344" spans="3:4" x14ac:dyDescent="0.25">
      <c r="C1344" s="2"/>
      <c r="D1344" s="2"/>
    </row>
    <row r="1345" spans="3:4" x14ac:dyDescent="0.25">
      <c r="C1345" s="2"/>
      <c r="D1345" s="2"/>
    </row>
    <row r="1346" spans="3:4" x14ac:dyDescent="0.25">
      <c r="C1346" s="2"/>
      <c r="D1346" s="2"/>
    </row>
    <row r="1347" spans="3:4" x14ac:dyDescent="0.25">
      <c r="C1347" s="2"/>
      <c r="D1347" s="2"/>
    </row>
    <row r="1348" spans="3:4" x14ac:dyDescent="0.25">
      <c r="C1348" s="2"/>
      <c r="D1348" s="2"/>
    </row>
    <row r="1349" spans="3:4" x14ac:dyDescent="0.25">
      <c r="C1349" s="2"/>
      <c r="D1349" s="2"/>
    </row>
    <row r="1350" spans="3:4" x14ac:dyDescent="0.25">
      <c r="C1350" s="2"/>
      <c r="D1350" s="2"/>
    </row>
    <row r="1351" spans="3:4" x14ac:dyDescent="0.25">
      <c r="C1351" s="2"/>
      <c r="D1351" s="2"/>
    </row>
    <row r="1352" spans="3:4" x14ac:dyDescent="0.25">
      <c r="C1352" s="2"/>
      <c r="D1352" s="2"/>
    </row>
    <row r="1353" spans="3:4" x14ac:dyDescent="0.25">
      <c r="C1353" s="2"/>
      <c r="D1353" s="2"/>
    </row>
    <row r="1354" spans="3:4" x14ac:dyDescent="0.25">
      <c r="C1354" s="2"/>
      <c r="D1354" s="2"/>
    </row>
    <row r="1355" spans="3:4" x14ac:dyDescent="0.25">
      <c r="C1355" s="2"/>
      <c r="D1355" s="2"/>
    </row>
    <row r="1356" spans="3:4" x14ac:dyDescent="0.25">
      <c r="C1356" s="2"/>
      <c r="D1356" s="2"/>
    </row>
    <row r="1357" spans="3:4" x14ac:dyDescent="0.25">
      <c r="C1357" s="2"/>
      <c r="D1357" s="2"/>
    </row>
    <row r="1358" spans="3:4" x14ac:dyDescent="0.25">
      <c r="C1358" s="2"/>
      <c r="D1358" s="2"/>
    </row>
    <row r="1359" spans="3:4" x14ac:dyDescent="0.25">
      <c r="C1359" s="2"/>
      <c r="D1359" s="2"/>
    </row>
    <row r="1360" spans="3:4" x14ac:dyDescent="0.25">
      <c r="C1360" s="2"/>
      <c r="D1360" s="2"/>
    </row>
    <row r="1361" spans="3:4" x14ac:dyDescent="0.25">
      <c r="C1361" s="2"/>
      <c r="D1361" s="2"/>
    </row>
    <row r="1362" spans="3:4" x14ac:dyDescent="0.25">
      <c r="C1362" s="2"/>
      <c r="D1362" s="2"/>
    </row>
    <row r="1363" spans="3:4" x14ac:dyDescent="0.25">
      <c r="C1363" s="2"/>
      <c r="D1363" s="2"/>
    </row>
    <row r="1364" spans="3:4" x14ac:dyDescent="0.25">
      <c r="C1364" s="2"/>
      <c r="D1364" s="2"/>
    </row>
    <row r="1365" spans="3:4" x14ac:dyDescent="0.25">
      <c r="C1365" s="2"/>
      <c r="D1365" s="2"/>
    </row>
    <row r="1366" spans="3:4" x14ac:dyDescent="0.25">
      <c r="C1366" s="2"/>
      <c r="D1366" s="2"/>
    </row>
    <row r="1367" spans="3:4" x14ac:dyDescent="0.25">
      <c r="C1367" s="2"/>
      <c r="D1367" s="2"/>
    </row>
    <row r="1368" spans="3:4" x14ac:dyDescent="0.25">
      <c r="C1368" s="2"/>
      <c r="D1368" s="2"/>
    </row>
    <row r="1369" spans="3:4" x14ac:dyDescent="0.25">
      <c r="C1369" s="2"/>
      <c r="D1369" s="2"/>
    </row>
    <row r="1370" spans="3:4" x14ac:dyDescent="0.25">
      <c r="C1370" s="2"/>
      <c r="D1370" s="2"/>
    </row>
    <row r="1371" spans="3:4" x14ac:dyDescent="0.25">
      <c r="C1371" s="2"/>
      <c r="D1371" s="2"/>
    </row>
    <row r="1372" spans="3:4" x14ac:dyDescent="0.25">
      <c r="C1372" s="2"/>
      <c r="D1372" s="2"/>
    </row>
    <row r="1373" spans="3:4" x14ac:dyDescent="0.25">
      <c r="C1373" s="2"/>
      <c r="D1373" s="2"/>
    </row>
    <row r="1374" spans="3:4" x14ac:dyDescent="0.25">
      <c r="C1374" s="2"/>
      <c r="D1374" s="2"/>
    </row>
    <row r="1375" spans="3:4" x14ac:dyDescent="0.25">
      <c r="C1375" s="2"/>
      <c r="D1375" s="2"/>
    </row>
    <row r="1376" spans="3:4" x14ac:dyDescent="0.25">
      <c r="C1376" s="2"/>
      <c r="D1376" s="2"/>
    </row>
    <row r="1377" spans="3:4" x14ac:dyDescent="0.25">
      <c r="C1377" s="2"/>
      <c r="D1377" s="2"/>
    </row>
    <row r="1378" spans="3:4" x14ac:dyDescent="0.25">
      <c r="C1378" s="2"/>
      <c r="D1378" s="2"/>
    </row>
    <row r="1379" spans="3:4" x14ac:dyDescent="0.25">
      <c r="C1379" s="2"/>
      <c r="D1379" s="2"/>
    </row>
    <row r="1380" spans="3:4" x14ac:dyDescent="0.25">
      <c r="C1380" s="2"/>
      <c r="D1380" s="2"/>
    </row>
    <row r="1381" spans="3:4" x14ac:dyDescent="0.25">
      <c r="C1381" s="2"/>
      <c r="D1381" s="2"/>
    </row>
    <row r="1382" spans="3:4" x14ac:dyDescent="0.25">
      <c r="C1382" s="2"/>
      <c r="D1382" s="2"/>
    </row>
    <row r="1383" spans="3:4" x14ac:dyDescent="0.25">
      <c r="C1383" s="2"/>
      <c r="D1383" s="2"/>
    </row>
    <row r="1384" spans="3:4" x14ac:dyDescent="0.25">
      <c r="C1384" s="2"/>
      <c r="D1384" s="2"/>
    </row>
    <row r="1385" spans="3:4" x14ac:dyDescent="0.25">
      <c r="C1385" s="2"/>
      <c r="D1385" s="2"/>
    </row>
    <row r="1386" spans="3:4" x14ac:dyDescent="0.25">
      <c r="C1386" s="2"/>
      <c r="D1386" s="2"/>
    </row>
    <row r="1387" spans="3:4" x14ac:dyDescent="0.25">
      <c r="C1387" s="2"/>
      <c r="D1387" s="2"/>
    </row>
    <row r="1388" spans="3:4" x14ac:dyDescent="0.25">
      <c r="C1388" s="2"/>
      <c r="D1388" s="2"/>
    </row>
    <row r="1389" spans="3:4" x14ac:dyDescent="0.25">
      <c r="C1389" s="2"/>
      <c r="D1389" s="2"/>
    </row>
    <row r="1390" spans="3:4" x14ac:dyDescent="0.25">
      <c r="C1390" s="2"/>
      <c r="D1390" s="2"/>
    </row>
    <row r="1391" spans="3:4" x14ac:dyDescent="0.25">
      <c r="C1391" s="2"/>
      <c r="D1391" s="2"/>
    </row>
    <row r="1392" spans="3:4" x14ac:dyDescent="0.25">
      <c r="C1392" s="2"/>
      <c r="D1392" s="2"/>
    </row>
    <row r="1393" spans="3:4" x14ac:dyDescent="0.25">
      <c r="C1393" s="2"/>
      <c r="D1393" s="2"/>
    </row>
    <row r="1394" spans="3:4" x14ac:dyDescent="0.25">
      <c r="C1394" s="2"/>
      <c r="D1394" s="2"/>
    </row>
    <row r="1395" spans="3:4" x14ac:dyDescent="0.25">
      <c r="C1395" s="2"/>
      <c r="D1395" s="2"/>
    </row>
    <row r="1396" spans="3:4" x14ac:dyDescent="0.25">
      <c r="C1396" s="2"/>
      <c r="D1396" s="2"/>
    </row>
    <row r="1397" spans="3:4" x14ac:dyDescent="0.25">
      <c r="C1397" s="2"/>
      <c r="D1397" s="2"/>
    </row>
    <row r="1398" spans="3:4" x14ac:dyDescent="0.25">
      <c r="C1398" s="2"/>
      <c r="D1398" s="2"/>
    </row>
    <row r="1399" spans="3:4" x14ac:dyDescent="0.25">
      <c r="C1399" s="2"/>
      <c r="D1399" s="2"/>
    </row>
    <row r="1400" spans="3:4" x14ac:dyDescent="0.25">
      <c r="C1400" s="2"/>
      <c r="D1400" s="2"/>
    </row>
    <row r="1401" spans="3:4" x14ac:dyDescent="0.25">
      <c r="C1401" s="2"/>
      <c r="D1401" s="2"/>
    </row>
    <row r="1402" spans="3:4" x14ac:dyDescent="0.25">
      <c r="C1402" s="2"/>
      <c r="D1402" s="2"/>
    </row>
    <row r="1403" spans="3:4" x14ac:dyDescent="0.25">
      <c r="C1403" s="2"/>
      <c r="D1403" s="2"/>
    </row>
    <row r="1404" spans="3:4" x14ac:dyDescent="0.25">
      <c r="C1404" s="2"/>
      <c r="D1404" s="2"/>
    </row>
    <row r="1405" spans="3:4" x14ac:dyDescent="0.25">
      <c r="C1405" s="2"/>
      <c r="D1405" s="2"/>
    </row>
    <row r="1406" spans="3:4" x14ac:dyDescent="0.25">
      <c r="C1406" s="2"/>
      <c r="D1406" s="2"/>
    </row>
    <row r="1407" spans="3:4" x14ac:dyDescent="0.25">
      <c r="C1407" s="2"/>
      <c r="D1407" s="2"/>
    </row>
    <row r="1408" spans="3:4" x14ac:dyDescent="0.25">
      <c r="C1408" s="2"/>
      <c r="D1408" s="2"/>
    </row>
    <row r="1409" spans="3:4" x14ac:dyDescent="0.25">
      <c r="C1409" s="2"/>
      <c r="D1409" s="2"/>
    </row>
    <row r="1410" spans="3:4" x14ac:dyDescent="0.25">
      <c r="C1410" s="2"/>
      <c r="D1410" s="2"/>
    </row>
    <row r="1411" spans="3:4" x14ac:dyDescent="0.25">
      <c r="C1411" s="2"/>
      <c r="D1411" s="2"/>
    </row>
    <row r="1412" spans="3:4" x14ac:dyDescent="0.25">
      <c r="C1412" s="2"/>
      <c r="D1412" s="2"/>
    </row>
    <row r="1413" spans="3:4" x14ac:dyDescent="0.25">
      <c r="C1413" s="2"/>
      <c r="D1413" s="2"/>
    </row>
    <row r="1414" spans="3:4" x14ac:dyDescent="0.25">
      <c r="C1414" s="2"/>
      <c r="D1414" s="2"/>
    </row>
    <row r="1415" spans="3:4" x14ac:dyDescent="0.25">
      <c r="C1415" s="2"/>
      <c r="D1415" s="2"/>
    </row>
    <row r="1416" spans="3:4" x14ac:dyDescent="0.25">
      <c r="C1416" s="2"/>
      <c r="D1416" s="2"/>
    </row>
    <row r="1417" spans="3:4" x14ac:dyDescent="0.25">
      <c r="C1417" s="2"/>
      <c r="D1417" s="2"/>
    </row>
    <row r="1418" spans="3:4" x14ac:dyDescent="0.25">
      <c r="C1418" s="2"/>
      <c r="D1418" s="2"/>
    </row>
    <row r="1419" spans="3:4" x14ac:dyDescent="0.25">
      <c r="C1419" s="2"/>
      <c r="D1419" s="2"/>
    </row>
    <row r="1420" spans="3:4" x14ac:dyDescent="0.25">
      <c r="C1420" s="2"/>
      <c r="D1420" s="2"/>
    </row>
    <row r="1421" spans="3:4" x14ac:dyDescent="0.25">
      <c r="C1421" s="2"/>
      <c r="D1421" s="2"/>
    </row>
    <row r="1422" spans="3:4" x14ac:dyDescent="0.25">
      <c r="C1422" s="2"/>
      <c r="D1422" s="2"/>
    </row>
    <row r="1423" spans="3:4" x14ac:dyDescent="0.25">
      <c r="C1423" s="2"/>
      <c r="D1423" s="2"/>
    </row>
    <row r="1424" spans="3:4" x14ac:dyDescent="0.25">
      <c r="C1424" s="2"/>
      <c r="D1424" s="2"/>
    </row>
    <row r="1425" spans="3:4" x14ac:dyDescent="0.25">
      <c r="C1425" s="2"/>
      <c r="D1425" s="2"/>
    </row>
    <row r="1426" spans="3:4" x14ac:dyDescent="0.25">
      <c r="C1426" s="2"/>
      <c r="D1426" s="2"/>
    </row>
    <row r="1427" spans="3:4" x14ac:dyDescent="0.25">
      <c r="C1427" s="2"/>
      <c r="D1427" s="2"/>
    </row>
    <row r="1428" spans="3:4" x14ac:dyDescent="0.25">
      <c r="C1428" s="2"/>
      <c r="D1428" s="2"/>
    </row>
    <row r="1429" spans="3:4" x14ac:dyDescent="0.25">
      <c r="C1429" s="2"/>
      <c r="D1429" s="2"/>
    </row>
    <row r="1430" spans="3:4" x14ac:dyDescent="0.25">
      <c r="C1430" s="2"/>
      <c r="D1430" s="2"/>
    </row>
    <row r="1431" spans="3:4" x14ac:dyDescent="0.25">
      <c r="C1431" s="2"/>
      <c r="D1431" s="2"/>
    </row>
    <row r="1432" spans="3:4" x14ac:dyDescent="0.25">
      <c r="C1432" s="2"/>
      <c r="D1432" s="2"/>
    </row>
    <row r="1433" spans="3:4" x14ac:dyDescent="0.25">
      <c r="C1433" s="2"/>
      <c r="D1433" s="2"/>
    </row>
    <row r="1434" spans="3:4" x14ac:dyDescent="0.25">
      <c r="C1434" s="2"/>
      <c r="D1434" s="2"/>
    </row>
    <row r="1435" spans="3:4" x14ac:dyDescent="0.25">
      <c r="C1435" s="2"/>
      <c r="D1435" s="2"/>
    </row>
    <row r="1436" spans="3:4" x14ac:dyDescent="0.25">
      <c r="C1436" s="2"/>
      <c r="D1436" s="2"/>
    </row>
    <row r="1437" spans="3:4" x14ac:dyDescent="0.25">
      <c r="C1437" s="2"/>
      <c r="D1437" s="2"/>
    </row>
    <row r="1438" spans="3:4" x14ac:dyDescent="0.25">
      <c r="C1438" s="2"/>
      <c r="D1438" s="2"/>
    </row>
    <row r="1439" spans="3:4" x14ac:dyDescent="0.25">
      <c r="C1439" s="2"/>
      <c r="D1439" s="2"/>
    </row>
    <row r="1440" spans="3:4" x14ac:dyDescent="0.25">
      <c r="C1440" s="2"/>
      <c r="D1440" s="2"/>
    </row>
    <row r="1441" spans="3:4" x14ac:dyDescent="0.25">
      <c r="C1441" s="2"/>
      <c r="D1441" s="2"/>
    </row>
    <row r="1442" spans="3:4" x14ac:dyDescent="0.25">
      <c r="C1442" s="2"/>
      <c r="D1442" s="2"/>
    </row>
    <row r="1443" spans="3:4" x14ac:dyDescent="0.25">
      <c r="C1443" s="2"/>
      <c r="D1443" s="2"/>
    </row>
    <row r="1444" spans="3:4" x14ac:dyDescent="0.25">
      <c r="C1444" s="2"/>
      <c r="D1444" s="2"/>
    </row>
    <row r="1445" spans="3:4" x14ac:dyDescent="0.25">
      <c r="C1445" s="2"/>
      <c r="D1445" s="2"/>
    </row>
    <row r="1446" spans="3:4" x14ac:dyDescent="0.25">
      <c r="C1446" s="2"/>
      <c r="D1446" s="2"/>
    </row>
    <row r="1447" spans="3:4" x14ac:dyDescent="0.25">
      <c r="C1447" s="2"/>
      <c r="D1447" s="2"/>
    </row>
    <row r="1448" spans="3:4" x14ac:dyDescent="0.25">
      <c r="C1448" s="2"/>
      <c r="D1448" s="2"/>
    </row>
    <row r="1449" spans="3:4" x14ac:dyDescent="0.25">
      <c r="C1449" s="2"/>
      <c r="D1449" s="2"/>
    </row>
    <row r="1450" spans="3:4" x14ac:dyDescent="0.25">
      <c r="C1450" s="2"/>
      <c r="D1450" s="2"/>
    </row>
    <row r="1451" spans="3:4" x14ac:dyDescent="0.25">
      <c r="C1451" s="2"/>
      <c r="D1451" s="2"/>
    </row>
    <row r="1452" spans="3:4" x14ac:dyDescent="0.25">
      <c r="C1452" s="2"/>
      <c r="D1452" s="2"/>
    </row>
    <row r="1453" spans="3:4" x14ac:dyDescent="0.25">
      <c r="C1453" s="2"/>
      <c r="D1453" s="2"/>
    </row>
    <row r="1454" spans="3:4" x14ac:dyDescent="0.25">
      <c r="C1454" s="2"/>
      <c r="D1454" s="2"/>
    </row>
    <row r="1455" spans="3:4" x14ac:dyDescent="0.25">
      <c r="C1455" s="2"/>
      <c r="D1455" s="2"/>
    </row>
    <row r="1456" spans="3:4" x14ac:dyDescent="0.25">
      <c r="C1456" s="2"/>
      <c r="D1456" s="2"/>
    </row>
    <row r="1457" spans="3:4" x14ac:dyDescent="0.25">
      <c r="C1457" s="2"/>
      <c r="D1457" s="2"/>
    </row>
    <row r="1458" spans="3:4" x14ac:dyDescent="0.25">
      <c r="C1458" s="2"/>
      <c r="D1458" s="2"/>
    </row>
    <row r="1459" spans="3:4" x14ac:dyDescent="0.25">
      <c r="C1459" s="2"/>
      <c r="D1459" s="2"/>
    </row>
    <row r="1460" spans="3:4" x14ac:dyDescent="0.25">
      <c r="C1460" s="2"/>
      <c r="D1460" s="2"/>
    </row>
    <row r="1461" spans="3:4" x14ac:dyDescent="0.25">
      <c r="C1461" s="2"/>
      <c r="D1461" s="2"/>
    </row>
    <row r="1462" spans="3:4" x14ac:dyDescent="0.25">
      <c r="C1462" s="2"/>
      <c r="D1462" s="2"/>
    </row>
    <row r="1463" spans="3:4" x14ac:dyDescent="0.25">
      <c r="C1463" s="2"/>
      <c r="D1463" s="2"/>
    </row>
    <row r="1464" spans="3:4" x14ac:dyDescent="0.25">
      <c r="C1464" s="2"/>
      <c r="D1464" s="2"/>
    </row>
    <row r="1465" spans="3:4" x14ac:dyDescent="0.25">
      <c r="C1465" s="2"/>
      <c r="D1465" s="2"/>
    </row>
    <row r="1466" spans="3:4" x14ac:dyDescent="0.25">
      <c r="C1466" s="2"/>
      <c r="D1466" s="2"/>
    </row>
    <row r="1467" spans="3:4" x14ac:dyDescent="0.25">
      <c r="C1467" s="2"/>
      <c r="D1467" s="2"/>
    </row>
    <row r="1468" spans="3:4" x14ac:dyDescent="0.25">
      <c r="C1468" s="2"/>
      <c r="D1468" s="2"/>
    </row>
    <row r="1469" spans="3:4" x14ac:dyDescent="0.25">
      <c r="C1469" s="2"/>
      <c r="D1469" s="2"/>
    </row>
    <row r="1470" spans="3:4" x14ac:dyDescent="0.25">
      <c r="C1470" s="2"/>
      <c r="D1470" s="2"/>
    </row>
    <row r="1471" spans="3:4" x14ac:dyDescent="0.25">
      <c r="C1471" s="2"/>
      <c r="D1471" s="2"/>
    </row>
    <row r="1472" spans="3:4" x14ac:dyDescent="0.25">
      <c r="C1472" s="2"/>
      <c r="D1472" s="2"/>
    </row>
    <row r="1473" spans="3:4" x14ac:dyDescent="0.25">
      <c r="C1473" s="2"/>
      <c r="D1473" s="2"/>
    </row>
    <row r="1474" spans="3:4" x14ac:dyDescent="0.25">
      <c r="C1474" s="2"/>
      <c r="D1474" s="2"/>
    </row>
    <row r="1475" spans="3:4" x14ac:dyDescent="0.25">
      <c r="C1475" s="2"/>
      <c r="D1475" s="2"/>
    </row>
    <row r="1476" spans="3:4" x14ac:dyDescent="0.25">
      <c r="C1476" s="2"/>
      <c r="D1476" s="2"/>
    </row>
    <row r="1477" spans="3:4" x14ac:dyDescent="0.25">
      <c r="C1477" s="2"/>
      <c r="D1477" s="2"/>
    </row>
    <row r="1478" spans="3:4" x14ac:dyDescent="0.25">
      <c r="C1478" s="2"/>
      <c r="D1478" s="2"/>
    </row>
    <row r="1479" spans="3:4" x14ac:dyDescent="0.25">
      <c r="C1479" s="2"/>
      <c r="D1479" s="2"/>
    </row>
    <row r="1480" spans="3:4" x14ac:dyDescent="0.25">
      <c r="C1480" s="2"/>
      <c r="D1480" s="2"/>
    </row>
    <row r="1481" spans="3:4" x14ac:dyDescent="0.25">
      <c r="C1481" s="2"/>
      <c r="D1481" s="2"/>
    </row>
    <row r="1482" spans="3:4" x14ac:dyDescent="0.25">
      <c r="C1482" s="2"/>
      <c r="D1482" s="2"/>
    </row>
    <row r="1483" spans="3:4" x14ac:dyDescent="0.25">
      <c r="C1483" s="2"/>
      <c r="D1483" s="2"/>
    </row>
    <row r="1484" spans="3:4" x14ac:dyDescent="0.25">
      <c r="C1484" s="2"/>
      <c r="D1484" s="2"/>
    </row>
    <row r="1485" spans="3:4" x14ac:dyDescent="0.25">
      <c r="C1485" s="2"/>
      <c r="D1485" s="2"/>
    </row>
    <row r="1486" spans="3:4" x14ac:dyDescent="0.25">
      <c r="C1486" s="2"/>
      <c r="D1486" s="2"/>
    </row>
    <row r="1487" spans="3:4" x14ac:dyDescent="0.25">
      <c r="C1487" s="2"/>
      <c r="D1487" s="2"/>
    </row>
    <row r="1488" spans="3:4" x14ac:dyDescent="0.25">
      <c r="C1488" s="2"/>
      <c r="D1488" s="2"/>
    </row>
    <row r="1489" spans="3:4" x14ac:dyDescent="0.25">
      <c r="C1489" s="2"/>
      <c r="D1489" s="2"/>
    </row>
    <row r="1490" spans="3:4" x14ac:dyDescent="0.25">
      <c r="C1490" s="2"/>
      <c r="D1490" s="2"/>
    </row>
    <row r="1491" spans="3:4" x14ac:dyDescent="0.25">
      <c r="C1491" s="2"/>
      <c r="D1491" s="2"/>
    </row>
    <row r="1492" spans="3:4" x14ac:dyDescent="0.25">
      <c r="C1492" s="2"/>
      <c r="D1492" s="2"/>
    </row>
    <row r="1493" spans="3:4" x14ac:dyDescent="0.25">
      <c r="C1493" s="2"/>
      <c r="D1493" s="2"/>
    </row>
    <row r="1494" spans="3:4" x14ac:dyDescent="0.25">
      <c r="C1494" s="2"/>
      <c r="D1494" s="2"/>
    </row>
    <row r="1495" spans="3:4" x14ac:dyDescent="0.25">
      <c r="C1495" s="2"/>
      <c r="D1495" s="2"/>
    </row>
    <row r="1496" spans="3:4" x14ac:dyDescent="0.25">
      <c r="C1496" s="2"/>
      <c r="D1496" s="2"/>
    </row>
    <row r="1497" spans="3:4" x14ac:dyDescent="0.25">
      <c r="C1497" s="2"/>
      <c r="D1497" s="2"/>
    </row>
    <row r="1498" spans="3:4" x14ac:dyDescent="0.25">
      <c r="C1498" s="2"/>
      <c r="D1498" s="2"/>
    </row>
    <row r="1499" spans="3:4" x14ac:dyDescent="0.25">
      <c r="C1499" s="2"/>
      <c r="D1499" s="2"/>
    </row>
    <row r="1500" spans="3:4" x14ac:dyDescent="0.25">
      <c r="C1500" s="2"/>
      <c r="D150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sqref="A1:G17"/>
    </sheetView>
  </sheetViews>
  <sheetFormatPr defaultRowHeight="15" x14ac:dyDescent="0.25"/>
  <cols>
    <col min="1" max="1" width="15.7109375" customWidth="1"/>
    <col min="2" max="2" width="10.7109375" customWidth="1"/>
    <col min="3" max="7" width="11.7109375" customWidth="1"/>
  </cols>
  <sheetData>
    <row r="1" spans="1:10" ht="12" customHeight="1" x14ac:dyDescent="0.25">
      <c r="C1" s="9" t="inlineStr">
        <is>
          <t>Tier 1</t>
        </is>
      </c>
      <c r="D1" s="9" t="inlineStr">
        <is>
          <t>Tier 2</t>
        </is>
      </c>
      <c r="E1" s="9" t="inlineStr">
        <is>
          <t>Tier 3</t>
        </is>
      </c>
      <c r="F1" s="9" t="inlineStr">
        <is>
          <t>Tier 4</t>
        </is>
      </c>
      <c r="G1" s="9" t="inlineStr">
        <is>
          <t>Tier 5</t>
        </is>
      </c>
    </row>
    <row r="2" spans="1:10" ht="12" customHeight="1" x14ac:dyDescent="0.25">
      <c r="A2" t="inlineStr">
        <is>
          <t>percent of baseline</t>
        </is>
      </c>
      <c r="B2" s="9"/>
      <c r="C2" s="9" t="inlineStr">
        <is>
          <t>0%-100%</t>
        </is>
      </c>
      <c r="D2" s="9" t="inlineStr">
        <is>
          <t>100%-130%</t>
        </is>
      </c>
      <c r="E2" s="9" t="inlineStr">
        <is>
          <t>130%-200%</t>
        </is>
      </c>
      <c r="F2" s="9" t="inlineStr">
        <is>
          <t>200%-300%</t>
        </is>
      </c>
      <c r="G2" s="9" t="inlineStr">
        <is>
          <t>over 300%</t>
        </is>
      </c>
    </row>
    <row r="3" spans="1:10" ht="12" customHeight="1" x14ac:dyDescent="0.25">
      <c r="B3" s="9" t="inlineStr">
        <is>
          <t>Fixed Charge</t>
        </is>
      </c>
      <c r="C3" s="9"/>
      <c r="D3" s="9"/>
      <c r="E3" s="9"/>
      <c r="F3" s="9"/>
      <c r="G3" s="9"/>
    </row>
    <row r="4" spans="1:10" ht="12" customHeight="1" x14ac:dyDescent="0.25">
      <c r="A4" s="24" t="inlineStr">
        <is>
          <t>Southern California Edison</t>
        </is>
      </c>
      <c r="B4" s="9"/>
      <c r="C4" s="9"/>
      <c r="D4" s="9"/>
      <c r="E4" s="9"/>
      <c r="F4" s="9"/>
      <c r="G4" s="9"/>
    </row>
    <row r="5" spans="1:10" ht="12" customHeight="1" x14ac:dyDescent="0.25">
      <c r="A5" t="inlineStr">
        <is>
          <t>IBP</t>
        </is>
      </c>
      <c r="B5" s="1">
        <v>0</v>
      </c>
      <c r="C5" s="10">
        <f>0.1162</f>
        <v>0.1162</v>
      </c>
      <c r="D5" s="10">
        <f>0.1361</f>
        <v>0.1361</v>
      </c>
      <c r="E5" s="10">
        <f>0.2201</f>
        <v>0.22009999999999999</v>
      </c>
      <c r="F5" s="10">
        <v>0.3049</v>
      </c>
      <c r="G5" s="10">
        <v>0.3049</v>
      </c>
    </row>
    <row r="6" spans="1:10" ht="12" customHeight="1" x14ac:dyDescent="0.25">
      <c r="A6" t="inlineStr">
        <is>
          <t>Flat rate</t>
        </is>
      </c>
      <c r="B6" s="1">
        <v>0</v>
      </c>
      <c r="C6" s="10">
        <v>0.1731</v>
      </c>
      <c r="D6" s="10">
        <v>0.1731</v>
      </c>
      <c r="E6" s="10">
        <v>0.1731</v>
      </c>
      <c r="F6" s="10">
        <v>0.1731</v>
      </c>
      <c r="G6" s="10">
        <v>0.1731</v>
      </c>
    </row>
    <row r="7" spans="1:10" ht="12" customHeight="1" x14ac:dyDescent="0.25">
      <c r="A7" t="inlineStr">
        <is>
          <t>IBP + FC</t>
        </is>
      </c>
      <c r="B7" s="1">
        <v>5</v>
      </c>
      <c r="C7" s="2">
        <f>C5</f>
        <v>0.1162</v>
      </c>
      <c r="D7" s="2">
        <f>D5</f>
        <v>0.1361</v>
      </c>
      <c r="E7" s="2">
        <f>E5*$I7</f>
        <v>0.20229225924999999</v>
      </c>
      <c r="F7" s="2">
        <f>F5*$I7</f>
        <v>0.28023130325000001</v>
      </c>
      <c r="G7" s="2">
        <f>G5*$I7</f>
        <v>0.28023130325000001</v>
      </c>
      <c r="I7">
        <v>0.91909249999999998</v>
      </c>
      <c r="J7">
        <v>0.74536159999999996</v>
      </c>
    </row>
    <row r="8" spans="1:10" ht="12" customHeight="1" x14ac:dyDescent="0.25"/>
    <row r="9" spans="1:10" ht="12" customHeight="1" x14ac:dyDescent="0.25">
      <c r="A9" s="24" t="inlineStr">
        <is>
          <t>Pacific Gas &amp; Electric</t>
        </is>
      </c>
    </row>
    <row r="10" spans="1:10" ht="12" customHeight="1" x14ac:dyDescent="0.25">
      <c r="A10" t="inlineStr">
        <is>
          <t>IBP</t>
        </is>
      </c>
      <c r="B10" s="1">
        <v>0</v>
      </c>
      <c r="C10" s="2">
        <v>0.1143</v>
      </c>
      <c r="D10" s="2">
        <v>0.12989999999999999</v>
      </c>
      <c r="E10" s="2">
        <v>0.21779999999999999</v>
      </c>
      <c r="F10" s="2">
        <v>0.29870000000000002</v>
      </c>
      <c r="G10" s="2">
        <v>0.33939999999999998</v>
      </c>
    </row>
    <row r="11" spans="1:10" ht="12" customHeight="1" x14ac:dyDescent="0.25">
      <c r="A11" t="inlineStr">
        <is>
          <t>Flat rate</t>
        </is>
      </c>
      <c r="B11" s="1">
        <v>0</v>
      </c>
      <c r="C11" s="2">
        <v>0.16427030000000001</v>
      </c>
      <c r="D11" s="2">
        <v>0.16427030000000001</v>
      </c>
      <c r="E11" s="2">
        <v>0.16427030000000001</v>
      </c>
      <c r="F11" s="2">
        <v>0.16427030000000001</v>
      </c>
      <c r="G11" s="2">
        <v>0.16427030000000001</v>
      </c>
    </row>
    <row r="12" spans="1:10" ht="12" customHeight="1" x14ac:dyDescent="0.25">
      <c r="A12" t="inlineStr">
        <is>
          <t>IBP + FC</t>
        </is>
      </c>
      <c r="B12" s="1">
        <v>5</v>
      </c>
      <c r="C12" s="2">
        <f>C10</f>
        <v>0.1143</v>
      </c>
      <c r="D12" s="2">
        <f>D10</f>
        <v>0.12989999999999999</v>
      </c>
      <c r="E12" s="2">
        <f>E10*$I$12</f>
        <v>0.19626295589999998</v>
      </c>
      <c r="F12" s="2">
        <f>F10*$I$12</f>
        <v>0.26916319984999998</v>
      </c>
      <c r="G12" s="2">
        <f>G10*$I$12</f>
        <v>0.30583860069999996</v>
      </c>
      <c r="I12">
        <v>0.90111549999999996</v>
      </c>
      <c r="J12">
        <v>0.58215890000000003</v>
      </c>
    </row>
    <row r="13" spans="1:10" ht="12" customHeight="1" x14ac:dyDescent="0.25"/>
    <row r="14" spans="1:10" ht="12" customHeight="1" x14ac:dyDescent="0.25">
      <c r="A14" s="24" t="inlineStr">
        <is>
          <t>San Diego Gas &amp; Electric</t>
        </is>
      </c>
    </row>
    <row r="15" spans="1:10" ht="12" customHeight="1" x14ac:dyDescent="0.25">
      <c r="A15" t="inlineStr">
        <is>
          <t>IBP</t>
        </is>
      </c>
      <c r="B15" s="1">
        <v>0</v>
      </c>
      <c r="C15" s="2">
        <v>0.12870000000000001</v>
      </c>
      <c r="D15" s="2">
        <v>0.14879999999999999</v>
      </c>
      <c r="E15" s="2">
        <v>0.23119999999999999</v>
      </c>
      <c r="F15" s="2">
        <v>0.24010000000000001</v>
      </c>
      <c r="G15" s="2">
        <v>0.2571</v>
      </c>
    </row>
    <row r="16" spans="1:10" ht="12" customHeight="1" x14ac:dyDescent="0.25">
      <c r="A16" t="inlineStr">
        <is>
          <t>Flat rate</t>
        </is>
      </c>
      <c r="B16" s="1">
        <v>0</v>
      </c>
      <c r="C16" s="2">
        <v>0.16900670000000001</v>
      </c>
      <c r="D16" s="2">
        <v>0.16900670000000001</v>
      </c>
      <c r="E16" s="2">
        <v>0.16900670000000001</v>
      </c>
      <c r="F16" s="2">
        <v>0.16900670000000001</v>
      </c>
      <c r="G16" s="2">
        <v>0.16900670000000001</v>
      </c>
    </row>
    <row r="17" spans="1:10" ht="12" customHeight="1" x14ac:dyDescent="0.25">
      <c r="A17" t="inlineStr">
        <is>
          <t>IBP + FC</t>
        </is>
      </c>
      <c r="B17" s="1">
        <v>5</v>
      </c>
      <c r="C17" s="2">
        <f>C15</f>
        <v>0.12870000000000001</v>
      </c>
      <c r="D17" s="2">
        <f>D15</f>
        <v>0.14879999999999999</v>
      </c>
      <c r="E17" s="2">
        <f>E15*$I17</f>
        <v>0.20550429327999997</v>
      </c>
      <c r="F17" s="2">
        <f>F15*$I17</f>
        <v>0.21341514194</v>
      </c>
      <c r="G17" s="2">
        <f>G15*$I17</f>
        <v>0.22852575173999998</v>
      </c>
      <c r="I17">
        <v>0.88885939999999997</v>
      </c>
      <c r="J17">
        <v>0.56978459999999997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workbookViewId="0">
      <selection activeCell="A26" sqref="A26"/>
    </sheetView>
  </sheetViews>
  <sheetFormatPr defaultRowHeight="15" x14ac:dyDescent="0.25"/>
  <cols>
    <col min="2" max="3" width="12.7109375" style="4" customWidth="1"/>
    <col min="4" max="5" width="10.7109375" customWidth="1"/>
    <col min="6" max="10" width="10.7109375" style="4" customWidth="1"/>
    <col min="12" max="12" width="9.140625" style="3"/>
    <col min="13" max="13" width="9.140625" style="20"/>
  </cols>
  <sheetData>
    <row r="1" spans="1:14" ht="12" customHeight="1" x14ac:dyDescent="0.25">
      <c r="A1" s="9"/>
      <c r="B1" s="14" t="inlineStr">
        <is>
          <t xml:space="preserve">Share of </t>
        </is>
      </c>
      <c r="C1" s="14" t="inlineStr">
        <is>
          <t xml:space="preserve">Share of </t>
        </is>
      </c>
      <c r="D1" s="15"/>
      <c r="E1" s="15"/>
      <c r="F1" s="14"/>
      <c r="G1" s="14"/>
      <c r="H1" s="14"/>
      <c r="I1" s="14"/>
      <c r="J1" s="14"/>
      <c r="K1" s="2"/>
    </row>
    <row r="2" spans="1:14" ht="12" customHeight="1" x14ac:dyDescent="0.25">
      <c r="A2" s="9"/>
      <c r="B2" s="14" t="inlineStr">
        <is>
          <t>Total</t>
        </is>
      </c>
      <c r="C2" s="14" t="inlineStr">
        <is>
          <t>Total</t>
        </is>
      </c>
      <c r="D2" s="15" t="inlineStr">
        <is>
          <t>Avg</t>
        </is>
      </c>
      <c r="E2" s="9" t="inlineStr">
        <is>
          <t>Summer</t>
        </is>
      </c>
      <c r="F2" s="14" t="inlineStr">
        <is>
          <t xml:space="preserve">% of </t>
        </is>
      </c>
      <c r="G2" s="14" t="inlineStr">
        <is>
          <t xml:space="preserve">% of </t>
        </is>
      </c>
      <c r="H2" s="14" t="inlineStr">
        <is>
          <t xml:space="preserve">% of </t>
        </is>
      </c>
      <c r="I2" s="14" t="inlineStr">
        <is>
          <t xml:space="preserve">% of </t>
        </is>
      </c>
      <c r="J2" s="14" t="inlineStr">
        <is>
          <t xml:space="preserve">% of </t>
        </is>
      </c>
      <c r="K2" s="2"/>
      <c r="L2" s="3" t="inlineStr">
        <is>
          <t xml:space="preserve">Winter </t>
        </is>
      </c>
      <c r="M2" s="20" t="inlineStr">
        <is>
          <t>Weighted</t>
        </is>
      </c>
    </row>
    <row r="3" spans="1:14" ht="12" customHeight="1" x14ac:dyDescent="0.25">
      <c r="A3" s="9"/>
      <c r="B3" s="14" t="inlineStr">
        <is>
          <t>Residential</t>
        </is>
      </c>
      <c r="C3" s="14" t="inlineStr">
        <is>
          <t>Residential</t>
        </is>
      </c>
      <c r="D3" s="15" t="inlineStr">
        <is>
          <t>Daily</t>
        </is>
      </c>
      <c r="E3" s="9" t="inlineStr">
        <is>
          <t>Baseline</t>
        </is>
      </c>
      <c r="F3" s="14" t="inlineStr">
        <is>
          <t>usage on</t>
        </is>
      </c>
      <c r="G3" s="14" t="inlineStr">
        <is>
          <t>usage on</t>
        </is>
      </c>
      <c r="H3" s="14" t="inlineStr">
        <is>
          <t>usage on</t>
        </is>
      </c>
      <c r="I3" s="14" t="inlineStr">
        <is>
          <t>usage on</t>
        </is>
      </c>
      <c r="J3" s="14" t="inlineStr">
        <is>
          <t>usage on</t>
        </is>
      </c>
      <c r="K3" s="2"/>
      <c r="L3" s="3" t="inlineStr">
        <is>
          <t>Baseline</t>
        </is>
      </c>
      <c r="M3" s="20" t="inlineStr">
        <is>
          <t>Average</t>
        </is>
      </c>
    </row>
    <row r="4" spans="1:14" ht="12" customHeight="1" x14ac:dyDescent="0.25">
      <c r="A4" s="9" t="inlineStr">
        <is>
          <t>Region</t>
        </is>
      </c>
      <c r="B4" s="14" t="inlineStr">
        <is>
          <t>Usage</t>
        </is>
      </c>
      <c r="C4" s="14" t="inlineStr">
        <is>
          <t>Households</t>
        </is>
      </c>
      <c r="D4" s="15" t="inlineStr">
        <is>
          <t>Use</t>
        </is>
      </c>
      <c r="E4" s="9" t="inlineStr">
        <is>
          <t>Quantity</t>
        </is>
      </c>
      <c r="F4" s="14" t="inlineStr">
        <is>
          <t>tier 1</t>
        </is>
      </c>
      <c r="G4" s="14" t="inlineStr">
        <is>
          <t>tier 2</t>
        </is>
      </c>
      <c r="H4" s="14" t="inlineStr">
        <is>
          <t>tier 3</t>
        </is>
      </c>
      <c r="I4" s="14" t="inlineStr">
        <is>
          <t>tier 4</t>
        </is>
      </c>
      <c r="J4" s="14" t="inlineStr">
        <is>
          <t>tier 5</t>
        </is>
      </c>
      <c r="K4" s="2"/>
      <c r="L4" s="3" t="inlineStr">
        <is>
          <t>Quantity</t>
        </is>
      </c>
      <c r="M4" s="20" t="inlineStr">
        <is>
          <t>Baseline</t>
        </is>
      </c>
    </row>
    <row r="5" spans="1:14" ht="12" customHeight="1" x14ac:dyDescent="0.25">
      <c r="D5" s="3"/>
      <c r="K5" s="2"/>
    </row>
    <row r="6" spans="1:14" ht="12" customHeight="1" x14ac:dyDescent="0.25">
      <c r="A6" s="24" t="inlineStr">
        <is>
          <t>Southern California Edison</t>
        </is>
      </c>
      <c r="D6" s="3"/>
      <c r="K6" s="2"/>
    </row>
    <row r="7" spans="1:14" ht="12" customHeight="1" x14ac:dyDescent="0.25">
      <c r="A7">
        <v>10</v>
      </c>
      <c r="B7" s="4">
        <v>0.27383008752395371</v>
      </c>
      <c r="C7" s="4">
        <v>0.31064599999999998</v>
      </c>
      <c r="D7" s="3">
        <v>17.40784</v>
      </c>
      <c r="E7" s="3">
        <v>10.199999999999999</v>
      </c>
      <c r="F7" s="4">
        <v>0.53399830000000004</v>
      </c>
      <c r="G7" s="4">
        <v>0.1048292</v>
      </c>
      <c r="H7" s="4">
        <v>0.15682219999999999</v>
      </c>
      <c r="I7" s="4">
        <v>0.1025297</v>
      </c>
      <c r="J7" s="4">
        <v>0.101782</v>
      </c>
      <c r="K7" s="2"/>
      <c r="L7" s="3">
        <v>10.1</v>
      </c>
      <c r="M7" s="20">
        <f>C7*(D7*5/12+L7*7/12)</f>
        <v>4.0834209602666665</v>
      </c>
      <c r="N7" s="5"/>
    </row>
    <row r="8" spans="1:14" ht="12" customHeight="1" x14ac:dyDescent="0.25">
      <c r="A8">
        <v>13</v>
      </c>
      <c r="B8" s="4">
        <v>2.8626408056480701E-2</v>
      </c>
      <c r="C8" s="4">
        <v>2.12655E-2</v>
      </c>
      <c r="D8" s="3">
        <v>26.584019999999999</v>
      </c>
      <c r="E8" s="3">
        <v>19.399999999999999</v>
      </c>
      <c r="F8" s="4">
        <v>0.52209410000000001</v>
      </c>
      <c r="G8" s="4">
        <v>0.11285299999999999</v>
      </c>
      <c r="H8" s="4">
        <v>0.1794046</v>
      </c>
      <c r="I8" s="4">
        <v>0.1175393</v>
      </c>
      <c r="J8" s="4">
        <v>6.7940899999999999E-2</v>
      </c>
      <c r="K8" s="2"/>
      <c r="L8" s="3">
        <v>12.4</v>
      </c>
      <c r="M8" s="20">
        <f t="shared" ref="M8:M12" si="0">C8*(D8*5/12+L8*7/12)</f>
        <v>0.38937148221249995</v>
      </c>
      <c r="N8" s="5"/>
    </row>
    <row r="9" spans="1:14" ht="12" customHeight="1" x14ac:dyDescent="0.25">
      <c r="A9">
        <v>14</v>
      </c>
      <c r="B9" s="4">
        <v>5.6191721544054864E-2</v>
      </c>
      <c r="C9" s="4">
        <v>4.8163900000000003E-2</v>
      </c>
      <c r="D9" s="3">
        <v>23.039850000000001</v>
      </c>
      <c r="E9" s="3">
        <v>17</v>
      </c>
      <c r="F9" s="4">
        <v>0.54327060000000005</v>
      </c>
      <c r="G9" s="4">
        <v>0.1151911</v>
      </c>
      <c r="H9" s="4">
        <v>0.17537159999999999</v>
      </c>
      <c r="I9" s="4">
        <v>0.10685790000000001</v>
      </c>
      <c r="J9" s="4">
        <v>5.9267199999999999E-2</v>
      </c>
      <c r="K9" s="2"/>
      <c r="L9" s="3">
        <v>11.5</v>
      </c>
      <c r="M9" s="20">
        <f t="shared" si="0"/>
        <v>0.78546992558958351</v>
      </c>
      <c r="N9" s="5"/>
    </row>
    <row r="10" spans="1:14" ht="12" customHeight="1" x14ac:dyDescent="0.25">
      <c r="A10">
        <v>15</v>
      </c>
      <c r="B10" s="4">
        <v>3.8219030253607247E-2</v>
      </c>
      <c r="C10" s="4">
        <v>2.3941799999999999E-2</v>
      </c>
      <c r="D10" s="3">
        <v>31.524850000000001</v>
      </c>
      <c r="E10" s="3">
        <v>47.6</v>
      </c>
      <c r="F10" s="4">
        <v>0.55411779999999999</v>
      </c>
      <c r="G10" s="4">
        <v>9.6484700000000007E-2</v>
      </c>
      <c r="H10" s="4">
        <v>0.13947390000000001</v>
      </c>
      <c r="I10" s="4">
        <v>9.31308E-2</v>
      </c>
      <c r="J10" s="4">
        <v>0.11674320000000001</v>
      </c>
      <c r="K10" s="2"/>
      <c r="L10" s="3">
        <v>9.8000000000000007</v>
      </c>
      <c r="M10" s="20">
        <f t="shared" si="0"/>
        <v>0.45135131238750004</v>
      </c>
      <c r="N10" s="5"/>
    </row>
    <row r="11" spans="1:14" ht="12" customHeight="1" x14ac:dyDescent="0.25">
      <c r="A11">
        <v>16</v>
      </c>
      <c r="B11" s="4">
        <v>1.3670022843628483E-2</v>
      </c>
      <c r="C11" s="4">
        <v>1.56899E-2</v>
      </c>
      <c r="D11" s="3">
        <v>17.205970000000001</v>
      </c>
      <c r="E11" s="3">
        <v>10</v>
      </c>
      <c r="F11" s="4">
        <v>0.58367809999999998</v>
      </c>
      <c r="G11" s="4">
        <v>0.1018739</v>
      </c>
      <c r="H11" s="4">
        <v>0.15008949999999999</v>
      </c>
      <c r="I11" s="4">
        <v>9.2845399999999995E-2</v>
      </c>
      <c r="J11" s="4">
        <v>7.0841100000000004E-2</v>
      </c>
      <c r="K11" s="2"/>
      <c r="L11" s="3">
        <v>10.7</v>
      </c>
      <c r="M11" s="20">
        <f t="shared" si="0"/>
        <v>0.21041443779291669</v>
      </c>
      <c r="N11" s="5"/>
    </row>
    <row r="12" spans="1:14" ht="12" customHeight="1" x14ac:dyDescent="0.25">
      <c r="A12">
        <v>17</v>
      </c>
      <c r="B12" s="4">
        <v>0.38202710090234843</v>
      </c>
      <c r="C12" s="4">
        <v>0.32809240000000001</v>
      </c>
      <c r="D12" s="3">
        <v>22.99465</v>
      </c>
      <c r="E12" s="3">
        <v>15.4</v>
      </c>
      <c r="F12" s="4">
        <v>0.51837149999999999</v>
      </c>
      <c r="G12" s="4">
        <v>0.1086997</v>
      </c>
      <c r="H12" s="4">
        <v>0.17090469999999999</v>
      </c>
      <c r="I12" s="4">
        <v>0.11638569999999999</v>
      </c>
      <c r="J12" s="4">
        <v>8.5633399999999998E-2</v>
      </c>
      <c r="K12" s="2"/>
      <c r="L12" s="3">
        <v>11.7</v>
      </c>
      <c r="M12" s="20">
        <f t="shared" si="0"/>
        <v>5.3827180906916663</v>
      </c>
      <c r="N12" s="5"/>
    </row>
    <row r="13" spans="1:14" ht="12" customHeight="1" x14ac:dyDescent="0.25">
      <c r="D13" s="3"/>
      <c r="K13" s="2"/>
    </row>
    <row r="14" spans="1:14" ht="12" customHeight="1" x14ac:dyDescent="0.25">
      <c r="A14" s="24" t="inlineStr">
        <is>
          <t>Pacific Gas &amp; Electric</t>
        </is>
      </c>
      <c r="D14" s="3"/>
      <c r="E14" s="3"/>
    </row>
    <row r="15" spans="1:14" ht="12" customHeight="1" x14ac:dyDescent="0.25">
      <c r="A15" s="9" t="inlineStr">
        <is>
          <t>P</t>
        </is>
      </c>
      <c r="B15" s="4">
        <v>3.7704356276518081E-2</v>
      </c>
      <c r="C15" s="4">
        <v>2.86474E-2</v>
      </c>
      <c r="D15" s="3">
        <v>25.404959999999999</v>
      </c>
      <c r="E15" s="3">
        <v>15.3</v>
      </c>
      <c r="F15" s="4">
        <v>0.64935299999999996</v>
      </c>
      <c r="G15" s="4">
        <v>0.1080174</v>
      </c>
      <c r="H15" s="4">
        <v>0.13896539999999999</v>
      </c>
      <c r="I15" s="4">
        <v>6.7829700000000007E-2</v>
      </c>
      <c r="J15" s="4">
        <v>3.5834600000000001E-2</v>
      </c>
    </row>
    <row r="16" spans="1:14" ht="12" customHeight="1" x14ac:dyDescent="0.25">
      <c r="A16" s="9" t="inlineStr">
        <is>
          <t>Q</t>
        </is>
      </c>
      <c r="B16" s="4">
        <v>1.2412407552977634E-3</v>
      </c>
      <c r="C16" s="4">
        <v>7.4529999999999996E-4</v>
      </c>
      <c r="D16" s="3">
        <v>32.048070000000003</v>
      </c>
      <c r="E16" s="3">
        <v>7.5</v>
      </c>
      <c r="F16" s="4">
        <v>0.42509239999999998</v>
      </c>
      <c r="G16" s="4">
        <v>0.1022088</v>
      </c>
      <c r="H16" s="4">
        <v>0.17897669999999999</v>
      </c>
      <c r="I16" s="4">
        <v>0.14283899999999999</v>
      </c>
      <c r="J16" s="4">
        <v>0.15088309999999999</v>
      </c>
    </row>
    <row r="17" spans="1:10" ht="12" customHeight="1" x14ac:dyDescent="0.25">
      <c r="A17" s="9" t="inlineStr">
        <is>
          <t>R</t>
        </is>
      </c>
      <c r="B17" s="4">
        <v>9.1424722298813751E-2</v>
      </c>
      <c r="C17" s="4">
        <v>6.85365E-2</v>
      </c>
      <c r="D17" s="3">
        <v>25.62744</v>
      </c>
      <c r="E17" s="3">
        <v>17.100000000000001</v>
      </c>
      <c r="F17" s="4">
        <v>0.56274939999999996</v>
      </c>
      <c r="G17" s="4">
        <v>0.1100293</v>
      </c>
      <c r="H17" s="4">
        <v>0.1645025</v>
      </c>
      <c r="I17" s="4">
        <v>0.1018189</v>
      </c>
      <c r="J17" s="4">
        <v>6.08999E-2</v>
      </c>
    </row>
    <row r="18" spans="1:10" ht="12" customHeight="1" x14ac:dyDescent="0.25">
      <c r="A18" s="9" t="inlineStr">
        <is>
          <t>S</t>
        </is>
      </c>
      <c r="B18" s="4">
        <v>0.16182843180629441</v>
      </c>
      <c r="C18" s="4">
        <v>0.127418</v>
      </c>
      <c r="D18" s="3">
        <v>24.422989999999999</v>
      </c>
      <c r="E18" s="3">
        <v>15.3</v>
      </c>
      <c r="F18" s="4">
        <v>0.5592241</v>
      </c>
      <c r="G18" s="4">
        <v>0.11154119999999999</v>
      </c>
      <c r="H18" s="4">
        <v>0.16646230000000001</v>
      </c>
      <c r="I18" s="4">
        <v>0.1010335</v>
      </c>
      <c r="J18" s="4">
        <v>6.1738800000000003E-2</v>
      </c>
    </row>
    <row r="19" spans="1:10" ht="12" customHeight="1" x14ac:dyDescent="0.25">
      <c r="A19" s="9" t="inlineStr">
        <is>
          <t>T</t>
        </is>
      </c>
      <c r="B19" s="4">
        <v>0.13813808405733174</v>
      </c>
      <c r="C19" s="4">
        <v>0.1922653</v>
      </c>
      <c r="D19" s="3">
        <v>13.828799999999999</v>
      </c>
      <c r="E19" s="3">
        <v>7.5</v>
      </c>
      <c r="F19" s="4">
        <v>0.59228860000000005</v>
      </c>
      <c r="G19" s="4">
        <v>0.1039452</v>
      </c>
      <c r="H19" s="4">
        <v>0.14807690000000001</v>
      </c>
      <c r="I19" s="4">
        <v>8.6079199999999995E-2</v>
      </c>
      <c r="J19" s="4">
        <v>6.9610099999999994E-2</v>
      </c>
    </row>
    <row r="20" spans="1:10" ht="12" customHeight="1" x14ac:dyDescent="0.25">
      <c r="A20" s="9" t="inlineStr">
        <is>
          <t>V</t>
        </is>
      </c>
      <c r="B20" s="4">
        <v>7.2405710725702861E-3</v>
      </c>
      <c r="C20" s="4">
        <v>7.5449999999999996E-3</v>
      </c>
      <c r="D20" s="3">
        <v>18.50253</v>
      </c>
      <c r="E20" s="3">
        <v>12</v>
      </c>
      <c r="F20" s="4">
        <v>0.52452779999999999</v>
      </c>
      <c r="G20" s="4">
        <v>0.1002748</v>
      </c>
      <c r="H20" s="4">
        <v>0.1438866</v>
      </c>
      <c r="I20" s="4">
        <v>8.65118E-2</v>
      </c>
      <c r="J20" s="4">
        <v>0.14479900000000001</v>
      </c>
    </row>
    <row r="21" spans="1:10" ht="12" customHeight="1" x14ac:dyDescent="0.25">
      <c r="A21" s="9" t="inlineStr">
        <is>
          <t>W</t>
        </is>
      </c>
      <c r="B21" s="4">
        <v>4.2042025582666183E-2</v>
      </c>
      <c r="C21" s="4">
        <v>3.1392999999999997E-2</v>
      </c>
      <c r="D21" s="3">
        <v>25.832249999999998</v>
      </c>
      <c r="E21" s="3">
        <v>18.5</v>
      </c>
      <c r="F21" s="4">
        <v>0.54521240000000004</v>
      </c>
      <c r="G21" s="4">
        <v>0.10972510000000001</v>
      </c>
      <c r="H21" s="4">
        <v>0.1705313</v>
      </c>
      <c r="I21" s="4">
        <v>0.1109005</v>
      </c>
      <c r="J21" s="4">
        <v>6.3630599999999995E-2</v>
      </c>
    </row>
    <row r="22" spans="1:10" ht="12" customHeight="1" x14ac:dyDescent="0.25">
      <c r="A22" s="9" t="inlineStr">
        <is>
          <t>X</t>
        </is>
      </c>
      <c r="B22" s="4">
        <v>0.32165486239436664</v>
      </c>
      <c r="C22" s="4">
        <v>0.3251444</v>
      </c>
      <c r="D22" s="3">
        <v>19.031880000000001</v>
      </c>
      <c r="E22" s="3">
        <v>11</v>
      </c>
      <c r="F22" s="4">
        <v>0.57937620000000001</v>
      </c>
      <c r="G22" s="4">
        <v>0.1065156</v>
      </c>
      <c r="H22" s="4">
        <v>0.15099309999999999</v>
      </c>
      <c r="I22" s="4">
        <v>8.9070300000000005E-2</v>
      </c>
      <c r="J22" s="4">
        <v>7.4044799999999994E-2</v>
      </c>
    </row>
    <row r="23" spans="1:10" ht="12" customHeight="1" x14ac:dyDescent="0.25">
      <c r="A23" s="9" t="inlineStr">
        <is>
          <t>Y</t>
        </is>
      </c>
      <c r="B23" s="4">
        <v>9.7097059083776655E-3</v>
      </c>
      <c r="C23" s="4">
        <v>9.4725E-3</v>
      </c>
      <c r="D23" s="3">
        <v>19.697780000000002</v>
      </c>
      <c r="E23" s="3">
        <v>11.7</v>
      </c>
      <c r="F23" s="4">
        <v>0.650837</v>
      </c>
      <c r="G23" s="4">
        <v>9.7323699999999999E-2</v>
      </c>
      <c r="H23" s="4">
        <v>0.1286648</v>
      </c>
      <c r="I23" s="4">
        <v>6.8143499999999996E-2</v>
      </c>
      <c r="J23" s="4">
        <v>5.5030999999999997E-2</v>
      </c>
    </row>
    <row r="24" spans="1:10" ht="12" customHeight="1" x14ac:dyDescent="0.25">
      <c r="A24" s="9" t="inlineStr">
        <is>
          <t>Z</t>
        </is>
      </c>
      <c r="B24" s="5">
        <v>4.337669306148098E-4</v>
      </c>
      <c r="C24" s="5">
        <v>6.2140000000000003E-4</v>
      </c>
      <c r="D24" s="3">
        <v>13.45778</v>
      </c>
      <c r="E24" s="3">
        <v>7.9</v>
      </c>
      <c r="F24" s="4">
        <v>0.72229030000000005</v>
      </c>
      <c r="G24" s="4">
        <v>8.3862999999999993E-2</v>
      </c>
      <c r="H24" s="4">
        <v>0.10602</v>
      </c>
      <c r="I24" s="4">
        <v>5.5160500000000001E-2</v>
      </c>
      <c r="J24" s="4">
        <v>3.2666199999999999E-2</v>
      </c>
    </row>
    <row r="25" spans="1:10" ht="12" customHeight="1" x14ac:dyDescent="0.25">
      <c r="D25" s="3"/>
    </row>
    <row r="26" spans="1:10" ht="12" customHeight="1" x14ac:dyDescent="0.25">
      <c r="A26" s="24" t="inlineStr">
        <is>
          <t>San Diego Gas &amp; Electric</t>
        </is>
      </c>
      <c r="D26" s="3"/>
      <c r="E26" s="3"/>
    </row>
    <row r="27" spans="1:10" ht="12" customHeight="1" x14ac:dyDescent="0.25">
      <c r="A27" s="9" t="inlineStr">
        <is>
          <t>Coastal</t>
        </is>
      </c>
      <c r="B27" s="4">
        <v>0.4623623943032551</v>
      </c>
      <c r="C27" s="4">
        <v>0.47678540000000003</v>
      </c>
      <c r="D27" s="3">
        <v>16.512029999999999</v>
      </c>
      <c r="E27">
        <v>9.6</v>
      </c>
      <c r="F27" s="4">
        <v>0.56329600000000002</v>
      </c>
      <c r="G27" s="4">
        <v>0.1007425</v>
      </c>
      <c r="H27" s="4">
        <v>0.14698420000000001</v>
      </c>
      <c r="I27" s="4">
        <v>9.5725299999999999E-2</v>
      </c>
      <c r="J27" s="4">
        <v>9.3252000000000002E-2</v>
      </c>
    </row>
    <row r="28" spans="1:10" ht="12" customHeight="1" x14ac:dyDescent="0.25">
      <c r="A28" s="9" t="inlineStr">
        <is>
          <t>Inland</t>
        </is>
      </c>
      <c r="B28" s="4">
        <v>0.39551481922326642</v>
      </c>
      <c r="C28" s="4">
        <v>0.33977590000000002</v>
      </c>
      <c r="D28" s="3">
        <v>19.83268</v>
      </c>
      <c r="E28">
        <v>11.2</v>
      </c>
      <c r="F28" s="4">
        <v>0.54506619999999995</v>
      </c>
      <c r="G28" s="4">
        <v>0.1054171</v>
      </c>
      <c r="H28" s="4">
        <v>0.15928690000000001</v>
      </c>
      <c r="I28" s="4">
        <v>0.1053777</v>
      </c>
      <c r="J28" s="4">
        <v>8.48521E-2</v>
      </c>
    </row>
    <row r="29" spans="1:10" ht="12" customHeight="1" x14ac:dyDescent="0.25">
      <c r="A29" s="9" t="inlineStr">
        <is>
          <t>Mountain</t>
        </is>
      </c>
      <c r="B29" s="5">
        <v>4.0574416939988169E-4</v>
      </c>
      <c r="C29" s="5">
        <v>3.8400000000000001E-4</v>
      </c>
      <c r="D29" s="3">
        <v>17.98133</v>
      </c>
      <c r="E29">
        <v>14.8</v>
      </c>
      <c r="F29" s="4">
        <v>0.63048669999999996</v>
      </c>
      <c r="G29" s="4">
        <v>9.3568700000000005E-2</v>
      </c>
      <c r="H29" s="4">
        <v>0.12866469999999999</v>
      </c>
      <c r="I29" s="4">
        <v>8.4067900000000001E-2</v>
      </c>
      <c r="J29" s="4">
        <v>6.3211900000000001E-2</v>
      </c>
    </row>
    <row r="30" spans="1:10" ht="12" customHeight="1" x14ac:dyDescent="0.25">
      <c r="A30" s="9" t="inlineStr">
        <is>
          <t>Desert</t>
        </is>
      </c>
      <c r="B30" s="4">
        <v>1.214397613953128E-2</v>
      </c>
      <c r="C30" s="4">
        <v>7.3067999999999996E-3</v>
      </c>
      <c r="D30" s="3">
        <v>28.279060000000001</v>
      </c>
      <c r="E30">
        <v>16.399999999999999</v>
      </c>
      <c r="F30" s="4">
        <v>0.57002509999999995</v>
      </c>
      <c r="G30" s="4">
        <v>0.11049489999999999</v>
      </c>
      <c r="H30" s="4">
        <v>0.16148380000000001</v>
      </c>
      <c r="I30" s="4">
        <v>9.7851499999999994E-2</v>
      </c>
      <c r="J30" s="4">
        <v>6.0144700000000002E-2</v>
      </c>
    </row>
    <row r="31" spans="1:10" ht="12" customHeight="1" x14ac:dyDescent="0.25"/>
    <row r="32" spans="1:10" ht="12" customHeight="1" x14ac:dyDescent="0.25">
      <c r="A32" s="19" t="inlineStr">
        <is>
          <t>Note: Usage and household shares do not add to 100% -- remainder are on CARE program.</t>
        </is>
      </c>
    </row>
    <row r="33" spans="1:1" ht="12" customHeight="1" x14ac:dyDescent="0.25">
      <c r="A33" s="19" t="inlineStr">
        <is>
          <t>See appendix for region maps</t>
        </is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workbookViewId="0">
      <selection sqref="A1:J62"/>
    </sheetView>
  </sheetViews>
  <sheetFormatPr defaultRowHeight="15" x14ac:dyDescent="0.25"/>
  <cols>
    <col min="2" max="2" width="9.140625" style="4"/>
    <col min="3" max="3" width="10.7109375" style="4" customWidth="1"/>
    <col min="6" max="10" width="9.7109375" style="4" customWidth="1"/>
    <col min="12" max="12" width="9.140625" style="3"/>
    <col min="13" max="13" width="9.140625" style="20"/>
  </cols>
  <sheetData>
    <row r="1" spans="1:14" ht="12" customHeight="1" x14ac:dyDescent="0.25">
      <c r="A1" s="9"/>
      <c r="B1" s="14" t="inlineStr">
        <is>
          <t xml:space="preserve">Share of </t>
        </is>
      </c>
      <c r="C1" s="14" t="inlineStr">
        <is>
          <t xml:space="preserve">Share of </t>
        </is>
      </c>
      <c r="D1" s="15"/>
      <c r="E1" s="15"/>
      <c r="F1" s="14"/>
      <c r="G1" s="14"/>
      <c r="H1" s="14"/>
      <c r="I1" s="14"/>
      <c r="J1" s="14"/>
      <c r="K1" s="2"/>
    </row>
    <row r="2" spans="1:14" ht="12" customHeight="1" x14ac:dyDescent="0.25">
      <c r="A2" s="9"/>
      <c r="B2" s="14" t="inlineStr">
        <is>
          <t>Total</t>
        </is>
      </c>
      <c r="C2" s="14" t="inlineStr">
        <is>
          <t>Total</t>
        </is>
      </c>
      <c r="D2" s="15" t="inlineStr">
        <is>
          <t>Avg</t>
        </is>
      </c>
      <c r="E2" s="9" t="inlineStr">
        <is>
          <t>Summer</t>
        </is>
      </c>
      <c r="F2" s="14" t="inlineStr">
        <is>
          <t xml:space="preserve">% of </t>
        </is>
      </c>
      <c r="G2" s="14" t="inlineStr">
        <is>
          <t xml:space="preserve">% of </t>
        </is>
      </c>
      <c r="H2" s="14" t="inlineStr">
        <is>
          <t xml:space="preserve">% of </t>
        </is>
      </c>
      <c r="I2" s="14" t="inlineStr">
        <is>
          <t xml:space="preserve">% of </t>
        </is>
      </c>
      <c r="J2" s="14" t="inlineStr">
        <is>
          <t xml:space="preserve">% of </t>
        </is>
      </c>
      <c r="K2" s="2"/>
      <c r="L2" s="3" t="inlineStr">
        <is>
          <t xml:space="preserve">Winter </t>
        </is>
      </c>
      <c r="M2" s="20" t="inlineStr">
        <is>
          <t>Weighted</t>
        </is>
      </c>
    </row>
    <row r="3" spans="1:14" ht="12" customHeight="1" x14ac:dyDescent="0.25">
      <c r="A3" s="9"/>
      <c r="B3" s="14" t="inlineStr">
        <is>
          <t>Residential</t>
        </is>
      </c>
      <c r="C3" s="14" t="inlineStr">
        <is>
          <t>Residential</t>
        </is>
      </c>
      <c r="D3" s="15" t="inlineStr">
        <is>
          <t>Daily</t>
        </is>
      </c>
      <c r="E3" s="9" t="inlineStr">
        <is>
          <t>Baseline</t>
        </is>
      </c>
      <c r="F3" s="14" t="inlineStr">
        <is>
          <t>usage on</t>
        </is>
      </c>
      <c r="G3" s="14" t="inlineStr">
        <is>
          <t>usage on</t>
        </is>
      </c>
      <c r="H3" s="14" t="inlineStr">
        <is>
          <t>usage on</t>
        </is>
      </c>
      <c r="I3" s="14" t="inlineStr">
        <is>
          <t>usage on</t>
        </is>
      </c>
      <c r="J3" s="14" t="inlineStr">
        <is>
          <t>usage on</t>
        </is>
      </c>
      <c r="K3" s="2"/>
      <c r="L3" s="3" t="inlineStr">
        <is>
          <t>Baseline</t>
        </is>
      </c>
      <c r="M3" s="20" t="inlineStr">
        <is>
          <t>Average</t>
        </is>
      </c>
    </row>
    <row r="4" spans="1:14" ht="12" customHeight="1" x14ac:dyDescent="0.25">
      <c r="A4" s="9" t="inlineStr">
        <is>
          <t>Region</t>
        </is>
      </c>
      <c r="B4" s="14" t="inlineStr">
        <is>
          <t>Usage</t>
        </is>
      </c>
      <c r="C4" s="14" t="inlineStr">
        <is>
          <t>Households</t>
        </is>
      </c>
      <c r="D4" s="15" t="inlineStr">
        <is>
          <t>Use</t>
        </is>
      </c>
      <c r="E4" s="9" t="inlineStr">
        <is>
          <t>Quantity</t>
        </is>
      </c>
      <c r="F4" s="14" t="inlineStr">
        <is>
          <t>tier 1</t>
        </is>
      </c>
      <c r="G4" s="14" t="inlineStr">
        <is>
          <t>tier 2</t>
        </is>
      </c>
      <c r="H4" s="14" t="inlineStr">
        <is>
          <t>tier 3</t>
        </is>
      </c>
      <c r="I4" s="14" t="inlineStr">
        <is>
          <t>tier 4</t>
        </is>
      </c>
      <c r="J4" s="14" t="inlineStr">
        <is>
          <t>tier 5</t>
        </is>
      </c>
      <c r="K4" s="2"/>
      <c r="L4" s="3" t="inlineStr">
        <is>
          <t>Quantity</t>
        </is>
      </c>
      <c r="M4" s="20" t="inlineStr">
        <is>
          <t>Baseline</t>
        </is>
      </c>
    </row>
    <row r="5" spans="1:14" ht="12" customHeight="1" x14ac:dyDescent="0.25">
      <c r="A5" s="9"/>
      <c r="B5" s="14"/>
      <c r="C5" s="14"/>
      <c r="D5" s="15"/>
      <c r="E5" s="9"/>
      <c r="F5" s="14"/>
      <c r="G5" s="14"/>
      <c r="H5" s="14"/>
      <c r="I5" s="14"/>
      <c r="J5" s="14"/>
      <c r="K5" s="2"/>
    </row>
    <row r="6" spans="1:14" ht="12" customHeight="1" x14ac:dyDescent="0.25">
      <c r="A6" s="24" t="inlineStr">
        <is>
          <t>Southern California Edison</t>
        </is>
      </c>
      <c r="D6" s="3"/>
      <c r="K6" s="2"/>
    </row>
    <row r="7" spans="1:14" ht="12" customHeight="1" x14ac:dyDescent="0.25">
      <c r="A7" t="inlineStr">
        <is>
          <t>Standard Tariff</t>
        </is>
      </c>
      <c r="D7" s="3"/>
      <c r="K7" s="2"/>
    </row>
    <row r="8" spans="1:14" ht="12" customHeight="1" x14ac:dyDescent="0.25">
      <c r="A8">
        <v>10</v>
      </c>
      <c r="B8" s="4">
        <v>0.27383008752395371</v>
      </c>
      <c r="C8" s="4">
        <v>0.31064599999999998</v>
      </c>
      <c r="D8" s="3">
        <v>17.40784</v>
      </c>
      <c r="E8" s="3">
        <v>10.199999999999999</v>
      </c>
      <c r="F8" s="4">
        <v>0.53399830000000004</v>
      </c>
      <c r="G8" s="4">
        <v>0.1048292</v>
      </c>
      <c r="H8" s="4">
        <v>0.15682219999999999</v>
      </c>
      <c r="I8" s="4">
        <v>0.1025297</v>
      </c>
      <c r="J8" s="4">
        <v>0.101782</v>
      </c>
      <c r="K8" s="2"/>
      <c r="L8" s="3">
        <v>10.1</v>
      </c>
      <c r="M8" s="20">
        <f>C8*(D8*5/12+L8*7/12)</f>
        <v>4.0834209602666665</v>
      </c>
      <c r="N8" s="5"/>
    </row>
    <row r="9" spans="1:14" ht="12" customHeight="1" x14ac:dyDescent="0.25">
      <c r="A9">
        <v>13</v>
      </c>
      <c r="B9" s="4">
        <v>2.8626408056480701E-2</v>
      </c>
      <c r="C9" s="4">
        <v>2.12655E-2</v>
      </c>
      <c r="D9" s="3">
        <v>26.584019999999999</v>
      </c>
      <c r="E9" s="3">
        <v>19.399999999999999</v>
      </c>
      <c r="F9" s="4">
        <v>0.52209410000000001</v>
      </c>
      <c r="G9" s="4">
        <v>0.11285299999999999</v>
      </c>
      <c r="H9" s="4">
        <v>0.1794046</v>
      </c>
      <c r="I9" s="4">
        <v>0.1175393</v>
      </c>
      <c r="J9" s="4">
        <v>6.7940899999999999E-2</v>
      </c>
      <c r="K9" s="2"/>
      <c r="L9" s="3">
        <v>12.4</v>
      </c>
      <c r="M9" s="20">
        <f t="shared" ref="M9:M13" si="0">C9*(D9*5/12+L9*7/12)</f>
        <v>0.38937148221249995</v>
      </c>
      <c r="N9" s="5"/>
    </row>
    <row r="10" spans="1:14" ht="12" customHeight="1" x14ac:dyDescent="0.25">
      <c r="A10">
        <v>14</v>
      </c>
      <c r="B10" s="4">
        <v>5.6191721544054864E-2</v>
      </c>
      <c r="C10" s="4">
        <v>4.8163900000000003E-2</v>
      </c>
      <c r="D10" s="3">
        <v>23.039850000000001</v>
      </c>
      <c r="E10" s="3">
        <v>17</v>
      </c>
      <c r="F10" s="4">
        <v>0.54327060000000005</v>
      </c>
      <c r="G10" s="4">
        <v>0.1151911</v>
      </c>
      <c r="H10" s="4">
        <v>0.17537159999999999</v>
      </c>
      <c r="I10" s="4">
        <v>0.10685790000000001</v>
      </c>
      <c r="J10" s="4">
        <v>5.9267199999999999E-2</v>
      </c>
      <c r="K10" s="2"/>
      <c r="L10" s="3">
        <v>11.5</v>
      </c>
      <c r="M10" s="20">
        <f t="shared" si="0"/>
        <v>0.78546992558958351</v>
      </c>
      <c r="N10" s="5"/>
    </row>
    <row r="11" spans="1:14" ht="12" customHeight="1" x14ac:dyDescent="0.25">
      <c r="A11">
        <v>15</v>
      </c>
      <c r="B11" s="4">
        <v>3.8219030253607247E-2</v>
      </c>
      <c r="C11" s="4">
        <v>2.3941799999999999E-2</v>
      </c>
      <c r="D11" s="3">
        <v>31.524850000000001</v>
      </c>
      <c r="E11" s="3">
        <v>47.6</v>
      </c>
      <c r="F11" s="4">
        <v>0.55411779999999999</v>
      </c>
      <c r="G11" s="4">
        <v>9.6484700000000007E-2</v>
      </c>
      <c r="H11" s="4">
        <v>0.13947390000000001</v>
      </c>
      <c r="I11" s="4">
        <v>9.31308E-2</v>
      </c>
      <c r="J11" s="4">
        <v>0.11674320000000001</v>
      </c>
      <c r="K11" s="2"/>
      <c r="L11" s="3">
        <v>9.8000000000000007</v>
      </c>
      <c r="M11" s="20">
        <f t="shared" si="0"/>
        <v>0.45135131238750004</v>
      </c>
      <c r="N11" s="5"/>
    </row>
    <row r="12" spans="1:14" ht="12" customHeight="1" x14ac:dyDescent="0.25">
      <c r="A12">
        <v>16</v>
      </c>
      <c r="B12" s="4">
        <v>1.3670022843628483E-2</v>
      </c>
      <c r="C12" s="4">
        <v>1.56899E-2</v>
      </c>
      <c r="D12" s="3">
        <v>17.205970000000001</v>
      </c>
      <c r="E12" s="3">
        <v>10</v>
      </c>
      <c r="F12" s="4">
        <v>0.58367809999999998</v>
      </c>
      <c r="G12" s="4">
        <v>0.1018739</v>
      </c>
      <c r="H12" s="4">
        <v>0.15008949999999999</v>
      </c>
      <c r="I12" s="4">
        <v>9.2845399999999995E-2</v>
      </c>
      <c r="J12" s="4">
        <v>7.0841100000000004E-2</v>
      </c>
      <c r="K12" s="2"/>
      <c r="L12" s="3">
        <v>10.7</v>
      </c>
      <c r="M12" s="20">
        <f t="shared" si="0"/>
        <v>0.21041443779291669</v>
      </c>
      <c r="N12" s="5"/>
    </row>
    <row r="13" spans="1:14" ht="12" customHeight="1" x14ac:dyDescent="0.25">
      <c r="A13">
        <v>17</v>
      </c>
      <c r="B13" s="4">
        <v>0.38202710090234843</v>
      </c>
      <c r="C13" s="4">
        <v>0.32809240000000001</v>
      </c>
      <c r="D13" s="3">
        <v>22.99465</v>
      </c>
      <c r="E13" s="3">
        <v>15.4</v>
      </c>
      <c r="F13" s="4">
        <v>0.51837149999999999</v>
      </c>
      <c r="G13" s="4">
        <v>0.1086997</v>
      </c>
      <c r="H13" s="4">
        <v>0.17090469999999999</v>
      </c>
      <c r="I13" s="4">
        <v>0.11638569999999999</v>
      </c>
      <c r="J13" s="4">
        <v>8.5633399999999998E-2</v>
      </c>
      <c r="K13" s="2"/>
      <c r="L13" s="3">
        <v>11.7</v>
      </c>
      <c r="M13" s="20">
        <f t="shared" si="0"/>
        <v>5.3827180906916663</v>
      </c>
      <c r="N13" s="5"/>
    </row>
    <row r="14" spans="1:14" ht="12" customHeight="1" x14ac:dyDescent="0.25">
      <c r="A14" s="9" t="inlineStr">
        <is>
          <t>Total</t>
        </is>
      </c>
      <c r="B14" s="4">
        <f>SUM(B8:B13)</f>
        <v>0.79256437112407352</v>
      </c>
      <c r="C14" s="4">
        <f>SUM(C8:C13)</f>
        <v>0.74779949999999995</v>
      </c>
      <c r="D14" s="3"/>
      <c r="K14" s="2"/>
      <c r="M14" s="20">
        <f>SUM(M8:M13)/C14</f>
        <v>15.11467473425809</v>
      </c>
      <c r="N14" s="5"/>
    </row>
    <row r="15" spans="1:14" ht="12" customHeight="1" x14ac:dyDescent="0.25">
      <c r="A15" t="inlineStr">
        <is>
          <t>CARE</t>
        </is>
      </c>
      <c r="D15" s="3"/>
      <c r="K15" s="2"/>
    </row>
    <row r="16" spans="1:14" ht="12" customHeight="1" x14ac:dyDescent="0.25">
      <c r="A16">
        <v>10</v>
      </c>
      <c r="B16" s="4">
        <v>6.358701911174644E-2</v>
      </c>
      <c r="C16" s="4">
        <v>9.7192200000000006E-2</v>
      </c>
      <c r="D16" s="3">
        <v>12.920120000000001</v>
      </c>
      <c r="E16" s="3">
        <v>10.199999999999999</v>
      </c>
      <c r="F16" s="4">
        <v>0.68555849999999996</v>
      </c>
      <c r="G16" s="4">
        <v>0.1059942</v>
      </c>
      <c r="H16" s="4">
        <v>0.1272741</v>
      </c>
      <c r="I16" s="4">
        <v>5.6808999999999998E-2</v>
      </c>
      <c r="J16" s="4">
        <v>2.4364199999999999E-2</v>
      </c>
      <c r="K16" s="2"/>
      <c r="N16" s="5"/>
    </row>
    <row r="17" spans="1:14" ht="12" customHeight="1" x14ac:dyDescent="0.25">
      <c r="A17">
        <v>13</v>
      </c>
      <c r="B17" s="4">
        <v>1.4206827238668202E-2</v>
      </c>
      <c r="C17" s="4">
        <v>1.3935700000000001E-2</v>
      </c>
      <c r="D17" s="3">
        <v>20.132549999999998</v>
      </c>
      <c r="E17" s="3">
        <v>19.399999999999999</v>
      </c>
      <c r="F17" s="4">
        <v>0.64691849999999995</v>
      </c>
      <c r="G17" s="4">
        <v>0.11049879999999999</v>
      </c>
      <c r="H17" s="4">
        <v>0.14443439999999999</v>
      </c>
      <c r="I17" s="4">
        <v>7.1321200000000001E-2</v>
      </c>
      <c r="J17" s="4">
        <v>2.68271E-2</v>
      </c>
      <c r="K17" s="2"/>
      <c r="N17" s="5"/>
    </row>
    <row r="18" spans="1:14" ht="12" customHeight="1" x14ac:dyDescent="0.25">
      <c r="A18">
        <v>14</v>
      </c>
      <c r="B18" s="4">
        <v>2.3129756230440581E-2</v>
      </c>
      <c r="C18" s="4">
        <v>2.20168E-2</v>
      </c>
      <c r="D18" s="3">
        <v>20.74654</v>
      </c>
      <c r="E18" s="3">
        <v>17</v>
      </c>
      <c r="F18" s="4">
        <v>0.602711</v>
      </c>
      <c r="G18" s="4">
        <v>0.1134647</v>
      </c>
      <c r="H18" s="4">
        <v>0.15667980000000001</v>
      </c>
      <c r="I18" s="4">
        <v>8.5795800000000005E-2</v>
      </c>
      <c r="J18" s="4">
        <v>4.1348799999999998E-2</v>
      </c>
      <c r="K18" s="2"/>
      <c r="N18" s="5"/>
    </row>
    <row r="19" spans="1:14" ht="12" customHeight="1" x14ac:dyDescent="0.25">
      <c r="A19">
        <v>15</v>
      </c>
      <c r="B19" s="4">
        <v>8.1657697766620331E-3</v>
      </c>
      <c r="C19" s="4">
        <v>6.0426000000000004E-3</v>
      </c>
      <c r="D19" s="3">
        <v>26.687249999999999</v>
      </c>
      <c r="E19" s="3">
        <v>47.6</v>
      </c>
      <c r="F19" s="4">
        <v>0.69983300000000004</v>
      </c>
      <c r="G19" s="4">
        <v>0.1021507</v>
      </c>
      <c r="H19" s="4">
        <v>0.1167113</v>
      </c>
      <c r="I19" s="4">
        <v>5.2897E-2</v>
      </c>
      <c r="J19" s="4">
        <v>2.8408099999999999E-2</v>
      </c>
      <c r="K19" s="2"/>
      <c r="N19" s="5"/>
    </row>
    <row r="20" spans="1:14" ht="12" customHeight="1" x14ac:dyDescent="0.25">
      <c r="A20">
        <v>16</v>
      </c>
      <c r="B20" s="4">
        <v>2.353352056165531E-3</v>
      </c>
      <c r="C20" s="4">
        <v>2.5755000000000001E-3</v>
      </c>
      <c r="D20" s="3">
        <v>18.045210000000001</v>
      </c>
      <c r="E20" s="3">
        <v>10</v>
      </c>
      <c r="F20" s="4">
        <v>0.59487849999999998</v>
      </c>
      <c r="G20" s="4">
        <v>0.1101394</v>
      </c>
      <c r="H20" s="4">
        <v>0.15400340000000001</v>
      </c>
      <c r="I20" s="4">
        <v>8.7587700000000004E-2</v>
      </c>
      <c r="J20" s="4">
        <v>5.3391000000000001E-2</v>
      </c>
      <c r="K20" s="2"/>
      <c r="N20" s="5"/>
    </row>
    <row r="21" spans="1:14" ht="12" customHeight="1" x14ac:dyDescent="0.25">
      <c r="A21">
        <v>17</v>
      </c>
      <c r="B21" s="4">
        <v>9.5992904462243817E-2</v>
      </c>
      <c r="C21" s="4">
        <v>0.1104378</v>
      </c>
      <c r="D21" s="3">
        <v>17.165279999999999</v>
      </c>
      <c r="E21" s="3">
        <v>15.4</v>
      </c>
      <c r="F21" s="4">
        <v>0.65612320000000002</v>
      </c>
      <c r="G21" s="4">
        <v>0.1056875</v>
      </c>
      <c r="H21" s="4">
        <v>0.13583799999999999</v>
      </c>
      <c r="I21" s="4">
        <v>6.9654300000000002E-2</v>
      </c>
      <c r="J21" s="4">
        <v>3.2696900000000001E-2</v>
      </c>
      <c r="K21" s="2"/>
      <c r="N21" s="5"/>
    </row>
    <row r="22" spans="1:14" ht="12" customHeight="1" x14ac:dyDescent="0.25">
      <c r="A22" s="9" t="inlineStr">
        <is>
          <t>Total</t>
        </is>
      </c>
      <c r="B22" s="4">
        <f>SUM(B16:B21)</f>
        <v>0.20743562887592659</v>
      </c>
      <c r="C22" s="4">
        <f>SUM(C16:C21)</f>
        <v>0.2522006</v>
      </c>
      <c r="D22" s="3"/>
      <c r="K22" s="6"/>
    </row>
    <row r="23" spans="1:14" ht="12" customHeight="1" x14ac:dyDescent="0.25">
      <c r="A23" s="9"/>
      <c r="D23" s="3"/>
      <c r="E23" s="3"/>
      <c r="K23" s="6"/>
    </row>
    <row r="24" spans="1:14" s="24" customFormat="1" ht="12" customHeight="1" x14ac:dyDescent="0.25">
      <c r="A24" s="24" t="inlineStr">
        <is>
          <t>Pacific Gas &amp; Electric</t>
        </is>
      </c>
      <c r="B24" s="25"/>
      <c r="C24" s="25"/>
      <c r="D24" s="26"/>
      <c r="E24" s="26"/>
      <c r="F24" s="25"/>
      <c r="G24" s="25"/>
      <c r="H24" s="25"/>
      <c r="I24" s="25"/>
      <c r="J24" s="25"/>
      <c r="L24" s="26"/>
      <c r="M24" s="27"/>
    </row>
    <row r="25" spans="1:14" ht="12" customHeight="1" x14ac:dyDescent="0.25">
      <c r="A25" t="inlineStr">
        <is>
          <t>Standard Tariff</t>
        </is>
      </c>
      <c r="D25" s="3"/>
    </row>
    <row r="26" spans="1:14" ht="12" customHeight="1" x14ac:dyDescent="0.25">
      <c r="A26" s="9" t="inlineStr">
        <is>
          <t>P</t>
        </is>
      </c>
      <c r="B26" s="4">
        <v>3.7704356276518081E-2</v>
      </c>
      <c r="C26" s="4">
        <v>2.86474E-2</v>
      </c>
      <c r="D26" s="3">
        <v>25.404959999999999</v>
      </c>
      <c r="E26" s="3">
        <v>15.3</v>
      </c>
      <c r="F26" s="4">
        <v>0.64935299999999996</v>
      </c>
      <c r="G26" s="4">
        <v>0.1080174</v>
      </c>
      <c r="H26" s="4">
        <v>0.13896539999999999</v>
      </c>
      <c r="I26" s="4">
        <v>6.7829700000000007E-2</v>
      </c>
      <c r="J26" s="4">
        <v>3.5834600000000001E-2</v>
      </c>
    </row>
    <row r="27" spans="1:14" ht="12" customHeight="1" x14ac:dyDescent="0.25">
      <c r="A27" s="9" t="inlineStr">
        <is>
          <t>Q</t>
        </is>
      </c>
      <c r="B27" s="4">
        <v>1.2412407552977634E-3</v>
      </c>
      <c r="C27" s="4">
        <v>7.4529999999999996E-4</v>
      </c>
      <c r="D27" s="3">
        <v>32.048070000000003</v>
      </c>
      <c r="E27" s="3">
        <v>7.5</v>
      </c>
      <c r="F27" s="4">
        <v>0.42509239999999998</v>
      </c>
      <c r="G27" s="4">
        <v>0.1022088</v>
      </c>
      <c r="H27" s="4">
        <v>0.17897669999999999</v>
      </c>
      <c r="I27" s="4">
        <v>0.14283899999999999</v>
      </c>
      <c r="J27" s="4">
        <v>0.15088309999999999</v>
      </c>
    </row>
    <row r="28" spans="1:14" ht="12" customHeight="1" x14ac:dyDescent="0.25">
      <c r="A28" s="9" t="inlineStr">
        <is>
          <t>R</t>
        </is>
      </c>
      <c r="B28" s="4">
        <v>9.1424722298813751E-2</v>
      </c>
      <c r="C28" s="4">
        <v>6.85365E-2</v>
      </c>
      <c r="D28" s="3">
        <v>25.62744</v>
      </c>
      <c r="E28" s="3">
        <v>17.100000000000001</v>
      </c>
      <c r="F28" s="4">
        <v>0.56274939999999996</v>
      </c>
      <c r="G28" s="4">
        <v>0.1100293</v>
      </c>
      <c r="H28" s="4">
        <v>0.1645025</v>
      </c>
      <c r="I28" s="4">
        <v>0.1018189</v>
      </c>
      <c r="J28" s="4">
        <v>6.08999E-2</v>
      </c>
    </row>
    <row r="29" spans="1:14" ht="12" customHeight="1" x14ac:dyDescent="0.25">
      <c r="A29" s="9" t="inlineStr">
        <is>
          <t>S</t>
        </is>
      </c>
      <c r="B29" s="4">
        <v>0.16182843180629441</v>
      </c>
      <c r="C29" s="4">
        <v>0.127418</v>
      </c>
      <c r="D29" s="3">
        <v>24.422989999999999</v>
      </c>
      <c r="E29" s="3">
        <v>15.3</v>
      </c>
      <c r="F29" s="4">
        <v>0.5592241</v>
      </c>
      <c r="G29" s="4">
        <v>0.11154119999999999</v>
      </c>
      <c r="H29" s="4">
        <v>0.16646230000000001</v>
      </c>
      <c r="I29" s="4">
        <v>0.1010335</v>
      </c>
      <c r="J29" s="4">
        <v>6.1738800000000003E-2</v>
      </c>
    </row>
    <row r="30" spans="1:14" ht="12" customHeight="1" x14ac:dyDescent="0.25">
      <c r="A30" s="9" t="inlineStr">
        <is>
          <t>T</t>
        </is>
      </c>
      <c r="B30" s="4">
        <v>0.13813808405733174</v>
      </c>
      <c r="C30" s="4">
        <v>0.1922653</v>
      </c>
      <c r="D30" s="3">
        <v>13.828799999999999</v>
      </c>
      <c r="E30" s="3">
        <v>7.5</v>
      </c>
      <c r="F30" s="4">
        <v>0.59228860000000005</v>
      </c>
      <c r="G30" s="4">
        <v>0.1039452</v>
      </c>
      <c r="H30" s="4">
        <v>0.14807690000000001</v>
      </c>
      <c r="I30" s="4">
        <v>8.6079199999999995E-2</v>
      </c>
      <c r="J30" s="4">
        <v>6.9610099999999994E-2</v>
      </c>
    </row>
    <row r="31" spans="1:14" ht="12" customHeight="1" x14ac:dyDescent="0.25">
      <c r="A31" s="9" t="inlineStr">
        <is>
          <t>V</t>
        </is>
      </c>
      <c r="B31" s="4">
        <v>7.2405710725702861E-3</v>
      </c>
      <c r="C31" s="4">
        <v>7.5449999999999996E-3</v>
      </c>
      <c r="D31" s="3">
        <v>18.50253</v>
      </c>
      <c r="E31" s="3">
        <v>12</v>
      </c>
      <c r="F31" s="4">
        <v>0.52452779999999999</v>
      </c>
      <c r="G31" s="4">
        <v>0.1002748</v>
      </c>
      <c r="H31" s="4">
        <v>0.1438866</v>
      </c>
      <c r="I31" s="4">
        <v>8.65118E-2</v>
      </c>
      <c r="J31" s="4">
        <v>0.14479900000000001</v>
      </c>
    </row>
    <row r="32" spans="1:14" ht="12" customHeight="1" x14ac:dyDescent="0.25">
      <c r="A32" s="9" t="inlineStr">
        <is>
          <t>W</t>
        </is>
      </c>
      <c r="B32" s="4">
        <v>4.2042025582666183E-2</v>
      </c>
      <c r="C32" s="4">
        <v>3.1392999999999997E-2</v>
      </c>
      <c r="D32" s="3">
        <v>25.832249999999998</v>
      </c>
      <c r="E32" s="3">
        <v>18.5</v>
      </c>
      <c r="F32" s="4">
        <v>0.54521240000000004</v>
      </c>
      <c r="G32" s="4">
        <v>0.10972510000000001</v>
      </c>
      <c r="H32" s="4">
        <v>0.1705313</v>
      </c>
      <c r="I32" s="4">
        <v>0.1109005</v>
      </c>
      <c r="J32" s="4">
        <v>6.3630599999999995E-2</v>
      </c>
    </row>
    <row r="33" spans="1:10" ht="12" customHeight="1" x14ac:dyDescent="0.25">
      <c r="A33" s="9" t="inlineStr">
        <is>
          <t>X</t>
        </is>
      </c>
      <c r="B33" s="4">
        <v>0.32165486239436664</v>
      </c>
      <c r="C33" s="4">
        <v>0.3251444</v>
      </c>
      <c r="D33" s="3">
        <v>19.031880000000001</v>
      </c>
      <c r="E33" s="3">
        <v>11</v>
      </c>
      <c r="F33" s="4">
        <v>0.57937620000000001</v>
      </c>
      <c r="G33" s="4">
        <v>0.1065156</v>
      </c>
      <c r="H33" s="4">
        <v>0.15099309999999999</v>
      </c>
      <c r="I33" s="4">
        <v>8.9070300000000005E-2</v>
      </c>
      <c r="J33" s="4">
        <v>7.4044799999999994E-2</v>
      </c>
    </row>
    <row r="34" spans="1:10" ht="12" customHeight="1" x14ac:dyDescent="0.25">
      <c r="A34" s="9" t="inlineStr">
        <is>
          <t>Y</t>
        </is>
      </c>
      <c r="B34" s="4">
        <v>9.7097059083776655E-3</v>
      </c>
      <c r="C34" s="4">
        <v>9.4725E-3</v>
      </c>
      <c r="D34" s="3">
        <v>19.697780000000002</v>
      </c>
      <c r="E34" s="3">
        <v>11.7</v>
      </c>
      <c r="F34" s="4">
        <v>0.650837</v>
      </c>
      <c r="G34" s="4">
        <v>9.7323699999999999E-2</v>
      </c>
      <c r="H34" s="4">
        <v>0.1286648</v>
      </c>
      <c r="I34" s="4">
        <v>6.8143499999999996E-2</v>
      </c>
      <c r="J34" s="4">
        <v>5.5030999999999997E-2</v>
      </c>
    </row>
    <row r="35" spans="1:10" ht="12" customHeight="1" x14ac:dyDescent="0.25">
      <c r="A35" s="9" t="inlineStr">
        <is>
          <t>Z</t>
        </is>
      </c>
      <c r="B35" s="5">
        <v>4.337669306148098E-4</v>
      </c>
      <c r="C35" s="5">
        <v>6.2140000000000003E-4</v>
      </c>
      <c r="D35" s="3">
        <v>13.45778</v>
      </c>
      <c r="E35" s="3">
        <v>7.9</v>
      </c>
      <c r="F35" s="4">
        <v>0.72229030000000005</v>
      </c>
      <c r="G35" s="4">
        <v>8.3862999999999993E-2</v>
      </c>
      <c r="H35" s="4">
        <v>0.10602</v>
      </c>
      <c r="I35" s="4">
        <v>5.5160500000000001E-2</v>
      </c>
      <c r="J35" s="4">
        <v>3.2666199999999999E-2</v>
      </c>
    </row>
    <row r="36" spans="1:10" ht="12" customHeight="1" x14ac:dyDescent="0.25">
      <c r="A36" s="9" t="inlineStr">
        <is>
          <t>Total</t>
        </is>
      </c>
      <c r="B36" s="4">
        <f>SUM(B26:B35)</f>
        <v>0.8114177670828514</v>
      </c>
      <c r="C36" s="4">
        <f>SUM(C26:C35)</f>
        <v>0.79178879999999996</v>
      </c>
      <c r="D36" s="3"/>
    </row>
    <row r="37" spans="1:10" ht="12" customHeight="1" x14ac:dyDescent="0.25">
      <c r="A37" t="inlineStr">
        <is>
          <t>CARE</t>
        </is>
      </c>
      <c r="D37" s="3"/>
    </row>
    <row r="38" spans="1:10" ht="12" customHeight="1" x14ac:dyDescent="0.25">
      <c r="A38" s="9" t="inlineStr">
        <is>
          <t>P</t>
        </is>
      </c>
      <c r="B38" s="4">
        <v>9.275938977762856E-3</v>
      </c>
      <c r="C38" s="4">
        <v>7.2919999999999999E-3</v>
      </c>
      <c r="D38" s="3">
        <v>24.48152</v>
      </c>
      <c r="E38" s="3">
        <v>15.3</v>
      </c>
      <c r="F38" s="4">
        <v>0.6824905</v>
      </c>
      <c r="G38" s="4">
        <v>0.100171</v>
      </c>
      <c r="H38" s="4">
        <v>0.12539890000000001</v>
      </c>
      <c r="I38" s="4">
        <v>6.1172799999999999E-2</v>
      </c>
      <c r="J38" s="4">
        <v>3.07668E-2</v>
      </c>
    </row>
    <row r="39" spans="1:10" ht="12" customHeight="1" x14ac:dyDescent="0.25">
      <c r="A39" s="9" t="inlineStr">
        <is>
          <t>Q</t>
        </is>
      </c>
      <c r="B39" s="8">
        <v>5.3627639999205013E-5</v>
      </c>
      <c r="C39" s="4">
        <v>3.04E-5</v>
      </c>
      <c r="D39" s="3">
        <v>33.936259999999997</v>
      </c>
      <c r="E39" s="3">
        <v>7.5</v>
      </c>
      <c r="F39" s="4">
        <v>0.4106322</v>
      </c>
      <c r="G39" s="4">
        <v>9.6487500000000004E-2</v>
      </c>
      <c r="H39" s="4">
        <v>0.17386170000000001</v>
      </c>
      <c r="I39" s="4">
        <v>0.1532434</v>
      </c>
      <c r="J39" s="4">
        <v>0.16577520000000001</v>
      </c>
    </row>
    <row r="40" spans="1:10" ht="12" customHeight="1" x14ac:dyDescent="0.25">
      <c r="A40" s="9" t="inlineStr">
        <is>
          <t>R</t>
        </is>
      </c>
      <c r="B40" s="4">
        <v>4.1708358712962482E-2</v>
      </c>
      <c r="C40" s="4">
        <v>3.6922299999999998E-2</v>
      </c>
      <c r="D40" s="3">
        <v>21.817160000000001</v>
      </c>
      <c r="E40" s="3">
        <v>17.100000000000001</v>
      </c>
      <c r="F40" s="4">
        <v>0.6394282</v>
      </c>
      <c r="G40" s="4">
        <v>0.10653219999999999</v>
      </c>
      <c r="H40" s="4">
        <v>0.1426915</v>
      </c>
      <c r="I40" s="4">
        <v>7.6144699999999996E-2</v>
      </c>
      <c r="J40" s="4">
        <v>3.5203400000000003E-2</v>
      </c>
    </row>
    <row r="41" spans="1:10" ht="12" customHeight="1" x14ac:dyDescent="0.25">
      <c r="A41" s="9" t="inlineStr">
        <is>
          <t>S</t>
        </is>
      </c>
      <c r="B41" s="4">
        <v>3.9039023755332879E-2</v>
      </c>
      <c r="C41" s="4">
        <v>3.7170000000000002E-2</v>
      </c>
      <c r="D41" s="3">
        <v>20.19051</v>
      </c>
      <c r="E41" s="3">
        <v>15.3</v>
      </c>
      <c r="F41" s="4">
        <v>0.64774759999999998</v>
      </c>
      <c r="G41" s="4">
        <v>0.1055446</v>
      </c>
      <c r="H41" s="4">
        <v>0.1396105</v>
      </c>
      <c r="I41" s="4">
        <v>7.2863999999999998E-2</v>
      </c>
      <c r="J41" s="4">
        <v>3.4233100000000002E-2</v>
      </c>
    </row>
    <row r="42" spans="1:10" ht="12" customHeight="1" x14ac:dyDescent="0.25">
      <c r="A42" s="9" t="inlineStr">
        <is>
          <t>T</t>
        </is>
      </c>
      <c r="B42" s="4">
        <v>2.8728717481488555E-2</v>
      </c>
      <c r="C42" s="4">
        <v>4.5762799999999999E-2</v>
      </c>
      <c r="D42" s="3">
        <v>12.08548</v>
      </c>
      <c r="E42" s="3">
        <v>7.5</v>
      </c>
      <c r="F42" s="4">
        <v>0.67075079999999998</v>
      </c>
      <c r="G42" s="4">
        <v>0.10051590000000001</v>
      </c>
      <c r="H42" s="4">
        <v>0.12758700000000001</v>
      </c>
      <c r="I42" s="4">
        <v>6.2376899999999999E-2</v>
      </c>
      <c r="J42" s="4">
        <v>3.87693E-2</v>
      </c>
    </row>
    <row r="43" spans="1:10" ht="12" customHeight="1" x14ac:dyDescent="0.25">
      <c r="A43" s="9" t="inlineStr">
        <is>
          <t>V</t>
        </is>
      </c>
      <c r="B43" s="4">
        <v>3.0397051830007055E-3</v>
      </c>
      <c r="C43" s="4">
        <v>3.1283000000000001E-3</v>
      </c>
      <c r="D43" s="3">
        <v>18.69483</v>
      </c>
      <c r="E43" s="3">
        <v>12</v>
      </c>
      <c r="F43" s="4">
        <v>0.49614130000000001</v>
      </c>
      <c r="G43" s="4">
        <v>8.3394999999999997E-2</v>
      </c>
      <c r="H43" s="4">
        <v>0.1205557</v>
      </c>
      <c r="I43" s="4">
        <v>8.5609900000000003E-2</v>
      </c>
      <c r="J43" s="4">
        <v>0.21429799999999999</v>
      </c>
    </row>
    <row r="44" spans="1:10" ht="12" customHeight="1" x14ac:dyDescent="0.25">
      <c r="A44" s="9" t="inlineStr">
        <is>
          <t>W</t>
        </is>
      </c>
      <c r="B44" s="4">
        <v>2.0420412425866431E-2</v>
      </c>
      <c r="C44" s="4">
        <v>1.8886500000000001E-2</v>
      </c>
      <c r="D44" s="3">
        <v>20.817440000000001</v>
      </c>
      <c r="E44" s="3">
        <v>18.5</v>
      </c>
      <c r="F44" s="4">
        <v>0.65213869999999996</v>
      </c>
      <c r="G44" s="4">
        <v>0.1050497</v>
      </c>
      <c r="H44" s="4">
        <v>0.13903309999999999</v>
      </c>
      <c r="I44" s="4">
        <v>7.3372300000000001E-2</v>
      </c>
      <c r="J44" s="4">
        <v>3.0406099999999998E-2</v>
      </c>
    </row>
    <row r="45" spans="1:10" ht="12" customHeight="1" x14ac:dyDescent="0.25">
      <c r="A45" s="9" t="inlineStr">
        <is>
          <t>X</t>
        </is>
      </c>
      <c r="B45" s="4">
        <v>4.4044026800888376E-2</v>
      </c>
      <c r="C45" s="4">
        <v>5.7238799999999999E-2</v>
      </c>
      <c r="D45" s="3">
        <v>14.862819999999999</v>
      </c>
      <c r="E45" s="3">
        <v>11</v>
      </c>
      <c r="F45" s="4">
        <v>0.70352110000000001</v>
      </c>
      <c r="G45" s="4">
        <v>9.7569600000000006E-2</v>
      </c>
      <c r="H45" s="4">
        <v>0.1167236</v>
      </c>
      <c r="I45" s="4">
        <v>5.30126E-2</v>
      </c>
      <c r="J45" s="4">
        <v>2.91731E-2</v>
      </c>
    </row>
    <row r="46" spans="1:10" ht="12" customHeight="1" x14ac:dyDescent="0.25">
      <c r="A46" s="9" t="inlineStr">
        <is>
          <t>Y</t>
        </is>
      </c>
      <c r="B46" s="4">
        <v>2.2422413644088627E-3</v>
      </c>
      <c r="C46" s="4">
        <v>1.7543000000000001E-3</v>
      </c>
      <c r="D46" s="3">
        <v>24.612870000000001</v>
      </c>
      <c r="E46" s="3">
        <v>11.7</v>
      </c>
      <c r="F46" s="4">
        <v>0.62639489999999998</v>
      </c>
      <c r="G46" s="4">
        <v>0.1000926</v>
      </c>
      <c r="H46" s="4">
        <v>0.1343713</v>
      </c>
      <c r="I46" s="4">
        <v>7.5975000000000001E-2</v>
      </c>
      <c r="J46" s="4">
        <v>6.3166200000000006E-2</v>
      </c>
    </row>
    <row r="47" spans="1:10" ht="12" customHeight="1" x14ac:dyDescent="0.25">
      <c r="A47" s="9" t="inlineStr">
        <is>
          <t>Z</t>
        </is>
      </c>
      <c r="B47" s="8">
        <v>3.0180575438280687E-5</v>
      </c>
      <c r="C47" s="8">
        <v>2.58E-5</v>
      </c>
      <c r="D47" s="3">
        <v>22.52075</v>
      </c>
      <c r="E47" s="3">
        <v>7.9</v>
      </c>
      <c r="F47" s="4">
        <v>0.65715780000000001</v>
      </c>
      <c r="G47" s="4">
        <v>9.63426E-2</v>
      </c>
      <c r="H47" s="4">
        <v>0.12746389999999999</v>
      </c>
      <c r="I47" s="4">
        <v>7.5888999999999998E-2</v>
      </c>
      <c r="J47" s="4">
        <v>4.3146700000000003E-2</v>
      </c>
    </row>
    <row r="48" spans="1:10" ht="12" customHeight="1" x14ac:dyDescent="0.25">
      <c r="A48" s="9" t="inlineStr">
        <is>
          <t>Total</t>
        </is>
      </c>
      <c r="B48" s="4">
        <f>SUM(B38:B47)</f>
        <v>0.18858223291714862</v>
      </c>
      <c r="C48" s="4">
        <f>SUM(C38:C47)</f>
        <v>0.20821119999999999</v>
      </c>
    </row>
    <row r="49" spans="1:10" ht="12" customHeight="1" x14ac:dyDescent="0.25">
      <c r="A49" s="9"/>
    </row>
    <row r="50" spans="1:10" ht="12" customHeight="1" x14ac:dyDescent="0.25">
      <c r="A50" s="24" t="inlineStr">
        <is>
          <t>San Diego Gas &amp; Electric</t>
        </is>
      </c>
      <c r="D50" s="3"/>
      <c r="E50" s="3"/>
    </row>
    <row r="51" spans="1:10" ht="12" customHeight="1" x14ac:dyDescent="0.25">
      <c r="A51" t="inlineStr">
        <is>
          <t>Standard Tariff</t>
        </is>
      </c>
      <c r="D51" s="3"/>
    </row>
    <row r="52" spans="1:10" ht="12" customHeight="1" x14ac:dyDescent="0.25">
      <c r="A52" s="9" t="inlineStr">
        <is>
          <t>Coastal</t>
        </is>
      </c>
      <c r="B52" s="4">
        <v>0.4623623943032551</v>
      </c>
      <c r="C52" s="4">
        <v>0.47678540000000003</v>
      </c>
      <c r="D52" s="3">
        <v>16.512029999999999</v>
      </c>
      <c r="E52">
        <v>9.6</v>
      </c>
      <c r="F52" s="4">
        <v>0.56329600000000002</v>
      </c>
      <c r="G52" s="4">
        <v>0.1007425</v>
      </c>
      <c r="H52" s="4">
        <v>0.14698420000000001</v>
      </c>
      <c r="I52" s="4">
        <v>9.5725299999999999E-2</v>
      </c>
      <c r="J52" s="4">
        <v>9.3252000000000002E-2</v>
      </c>
    </row>
    <row r="53" spans="1:10" ht="12" customHeight="1" x14ac:dyDescent="0.25">
      <c r="A53" s="9" t="inlineStr">
        <is>
          <t>Inland</t>
        </is>
      </c>
      <c r="B53" s="4">
        <v>0.39551481922326642</v>
      </c>
      <c r="C53" s="4">
        <v>0.33977590000000002</v>
      </c>
      <c r="D53" s="3">
        <v>19.83268</v>
      </c>
      <c r="E53">
        <v>11.2</v>
      </c>
      <c r="F53" s="4">
        <v>0.54506619999999995</v>
      </c>
      <c r="G53" s="4">
        <v>0.1054171</v>
      </c>
      <c r="H53" s="4">
        <v>0.15928690000000001</v>
      </c>
      <c r="I53" s="4">
        <v>0.1053777</v>
      </c>
      <c r="J53" s="4">
        <v>8.48521E-2</v>
      </c>
    </row>
    <row r="54" spans="1:10" ht="12" customHeight="1" x14ac:dyDescent="0.25">
      <c r="A54" s="9" t="inlineStr">
        <is>
          <t>Mountain</t>
        </is>
      </c>
      <c r="B54" s="5">
        <v>4.0574416939988169E-4</v>
      </c>
      <c r="C54" s="5">
        <v>3.8400000000000001E-4</v>
      </c>
      <c r="D54" s="3">
        <v>17.98133</v>
      </c>
      <c r="E54">
        <v>14.8</v>
      </c>
      <c r="F54" s="4">
        <v>0.63048669999999996</v>
      </c>
      <c r="G54" s="4">
        <v>9.3568700000000005E-2</v>
      </c>
      <c r="H54" s="4">
        <v>0.12866469999999999</v>
      </c>
      <c r="I54" s="4">
        <v>8.4067900000000001E-2</v>
      </c>
      <c r="J54" s="4">
        <v>6.3211900000000001E-2</v>
      </c>
    </row>
    <row r="55" spans="1:10" ht="12" customHeight="1" x14ac:dyDescent="0.25">
      <c r="A55" s="9" t="inlineStr">
        <is>
          <t>Desert</t>
        </is>
      </c>
      <c r="B55" s="4">
        <v>1.214397613953128E-2</v>
      </c>
      <c r="C55" s="4">
        <v>7.3067999999999996E-3</v>
      </c>
      <c r="D55" s="3">
        <v>28.279060000000001</v>
      </c>
      <c r="E55">
        <v>16.399999999999999</v>
      </c>
      <c r="F55" s="4">
        <v>0.57002509999999995</v>
      </c>
      <c r="G55" s="4">
        <v>0.11049489999999999</v>
      </c>
      <c r="H55" s="4">
        <v>0.16148380000000001</v>
      </c>
      <c r="I55" s="4">
        <v>9.7851499999999994E-2</v>
      </c>
      <c r="J55" s="4">
        <v>6.0144700000000002E-2</v>
      </c>
    </row>
    <row r="56" spans="1:10" ht="12" customHeight="1" x14ac:dyDescent="0.25">
      <c r="A56" s="9" t="inlineStr">
        <is>
          <t>Total</t>
        </is>
      </c>
      <c r="B56" s="4">
        <f>SUM(B52:B55)</f>
        <v>0.87042693383545278</v>
      </c>
      <c r="C56" s="4">
        <f>SUM(C52:C55)</f>
        <v>0.82425210000000004</v>
      </c>
      <c r="D56" s="3"/>
    </row>
    <row r="57" spans="1:10" ht="12" customHeight="1" x14ac:dyDescent="0.25">
      <c r="A57" t="inlineStr">
        <is>
          <t>CARE</t>
        </is>
      </c>
      <c r="D57" s="3"/>
    </row>
    <row r="58" spans="1:10" ht="12" customHeight="1" x14ac:dyDescent="0.25">
      <c r="A58" s="9" t="inlineStr">
        <is>
          <t>Coastal</t>
        </is>
      </c>
      <c r="B58" s="4">
        <v>6.1973272730406183E-2</v>
      </c>
      <c r="C58" s="4">
        <v>9.4408500000000006E-2</v>
      </c>
      <c r="D58" s="3">
        <v>11.16778</v>
      </c>
      <c r="E58">
        <v>9.6</v>
      </c>
      <c r="F58" s="4">
        <v>0.7597507</v>
      </c>
      <c r="G58" s="4">
        <v>8.8648599999999994E-2</v>
      </c>
      <c r="H58" s="4">
        <v>9.5770499999999995E-2</v>
      </c>
      <c r="I58" s="4">
        <v>3.94826E-2</v>
      </c>
      <c r="J58" s="4">
        <v>1.6347500000000001E-2</v>
      </c>
    </row>
    <row r="59" spans="1:10" ht="12" customHeight="1" x14ac:dyDescent="0.25">
      <c r="A59" s="9" t="inlineStr">
        <is>
          <t>Inland</t>
        </is>
      </c>
      <c r="B59" s="4">
        <v>6.6429777735738757E-2</v>
      </c>
      <c r="C59" s="4">
        <v>8.0578899999999995E-2</v>
      </c>
      <c r="D59" s="3">
        <v>14.03745</v>
      </c>
      <c r="E59">
        <v>11.2</v>
      </c>
      <c r="F59" s="4">
        <v>0.71570889999999998</v>
      </c>
      <c r="G59" s="4">
        <v>9.3332999999999999E-2</v>
      </c>
      <c r="H59" s="4">
        <v>0.1111811</v>
      </c>
      <c r="I59" s="4">
        <v>5.3001300000000001E-2</v>
      </c>
      <c r="J59" s="4">
        <v>2.6775799999999999E-2</v>
      </c>
    </row>
    <row r="60" spans="1:10" ht="12" customHeight="1" x14ac:dyDescent="0.25">
      <c r="A60" s="9" t="inlineStr">
        <is>
          <t>Mountain</t>
        </is>
      </c>
      <c r="B60" s="5">
        <v>9.2585841206724174E-5</v>
      </c>
      <c r="C60" s="5">
        <v>7.5799999999999999E-5</v>
      </c>
      <c r="D60" s="3">
        <v>20.789079999999998</v>
      </c>
      <c r="E60">
        <v>14.8</v>
      </c>
      <c r="F60" s="4">
        <v>0.64520069999999996</v>
      </c>
      <c r="G60" s="4">
        <v>9.9150500000000003E-2</v>
      </c>
      <c r="H60" s="4">
        <v>0.13667360000000001</v>
      </c>
      <c r="I60" s="4">
        <v>8.4962099999999999E-2</v>
      </c>
      <c r="J60" s="4">
        <v>3.4013099999999998E-2</v>
      </c>
    </row>
    <row r="61" spans="1:10" ht="12" customHeight="1" x14ac:dyDescent="0.25">
      <c r="A61" s="9" t="inlineStr">
        <is>
          <t>Desert</t>
        </is>
      </c>
      <c r="B61" s="4">
        <v>1.0774298571956408E-3</v>
      </c>
      <c r="C61" s="4">
        <v>6.8479999999999995E-4</v>
      </c>
      <c r="D61" s="3">
        <v>26.776759999999999</v>
      </c>
      <c r="E61">
        <v>16.399999999999999</v>
      </c>
      <c r="F61" s="4">
        <v>0.62642339999999996</v>
      </c>
      <c r="G61" s="4">
        <v>0.10647769999999999</v>
      </c>
      <c r="H61" s="4">
        <v>0.14220540000000001</v>
      </c>
      <c r="I61" s="4">
        <v>7.8684699999999996E-2</v>
      </c>
      <c r="J61" s="4">
        <v>4.6208800000000001E-2</v>
      </c>
    </row>
    <row r="62" spans="1:10" ht="12" customHeight="1" x14ac:dyDescent="0.25">
      <c r="A62" s="9" t="inlineStr">
        <is>
          <t>Total</t>
        </is>
      </c>
      <c r="B62" s="4">
        <f>SUM(B58:B61)</f>
        <v>0.12957306616454731</v>
      </c>
      <c r="C62" s="4">
        <f>SUM(C58:C61)</f>
        <v>0.17574800000000002</v>
      </c>
      <c r="D62" s="3"/>
    </row>
    <row r="63" spans="1:10" x14ac:dyDescent="0.25">
      <c r="D63" s="3"/>
      <c r="E63" s="3"/>
    </row>
    <row r="65" spans="1:1" x14ac:dyDescent="0.25">
      <c r="A65" s="1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workbookViewId="0">
      <selection sqref="A1:N35"/>
    </sheetView>
  </sheetViews>
  <sheetFormatPr defaultRowHeight="15" customHeight="1" x14ac:dyDescent="0.25"/>
  <cols>
    <col min="1" max="1" width="10.7109375" customWidth="1"/>
    <col min="2" max="3" width="10.7109375" style="4" customWidth="1"/>
    <col min="4" max="4" width="7.7109375" style="3" customWidth="1"/>
    <col min="5" max="5" width="8.7109375" customWidth="1"/>
    <col min="6" max="6" width="1.7109375" customWidth="1"/>
    <col min="7" max="7" width="10.7109375" style="7" customWidth="1"/>
    <col min="8" max="8" width="1.7109375" style="7" customWidth="1"/>
    <col min="9" max="9" width="10.7109375" style="7" customWidth="1"/>
    <col min="10" max="10" width="9.7109375" style="4" customWidth="1"/>
    <col min="11" max="11" width="1.7109375" customWidth="1"/>
    <col min="12" max="12" width="10.7109375" style="7" customWidth="1"/>
    <col min="13" max="13" width="9.7109375" style="4" customWidth="1"/>
    <col min="14" max="14" width="9.7109375" customWidth="1"/>
  </cols>
  <sheetData>
    <row r="1" spans="1:19" ht="12" customHeight="1" x14ac:dyDescent="0.25">
      <c r="A1" s="9"/>
      <c r="B1" s="14" t="inlineStr">
        <is>
          <t>Share</t>
        </is>
      </c>
      <c r="C1" s="14" t="inlineStr">
        <is>
          <t>Share</t>
        </is>
      </c>
      <c r="D1" s="15"/>
      <c r="E1" s="9"/>
      <c r="F1" s="9"/>
      <c r="G1" s="16" t="inlineStr">
        <is>
          <t>Average</t>
        </is>
      </c>
      <c r="H1" s="16"/>
      <c r="I1" s="16" t="inlineStr">
        <is>
          <t>Average</t>
        </is>
      </c>
      <c r="J1" s="14"/>
      <c r="K1" s="16"/>
      <c r="L1" s="16" t="inlineStr">
        <is>
          <t>Average</t>
        </is>
      </c>
      <c r="M1" s="14"/>
      <c r="N1" s="9"/>
    </row>
    <row r="2" spans="1:19" ht="12" customHeight="1" x14ac:dyDescent="0.25">
      <c r="A2" s="9"/>
      <c r="B2" s="14" t="inlineStr">
        <is>
          <t>of total</t>
        </is>
      </c>
      <c r="C2" s="14" t="inlineStr">
        <is>
          <t>of total</t>
        </is>
      </c>
      <c r="D2" s="15" t="inlineStr">
        <is>
          <t>Avg</t>
        </is>
      </c>
      <c r="E2" s="9" t="inlineStr">
        <is>
          <t>Summer</t>
        </is>
      </c>
      <c r="F2" s="9"/>
      <c r="G2" s="16" t="inlineStr">
        <is>
          <t>Annual</t>
        </is>
      </c>
      <c r="H2" s="16"/>
      <c r="I2" s="16" t="inlineStr">
        <is>
          <t>Annual</t>
        </is>
      </c>
      <c r="J2" s="14" t="inlineStr">
        <is>
          <t>% change</t>
        </is>
      </c>
      <c r="K2" s="9"/>
      <c r="L2" s="16" t="inlineStr">
        <is>
          <t>Annual</t>
        </is>
      </c>
      <c r="M2" s="14" t="inlineStr">
        <is>
          <t>% change</t>
        </is>
      </c>
      <c r="N2" s="9" t="inlineStr">
        <is>
          <t>$ change</t>
        </is>
      </c>
    </row>
    <row r="3" spans="1:19" ht="12" customHeight="1" x14ac:dyDescent="0.25">
      <c r="A3" s="9"/>
      <c r="B3" s="14" t="inlineStr">
        <is>
          <t>residential</t>
        </is>
      </c>
      <c r="C3" s="14" t="inlineStr">
        <is>
          <t>residential</t>
        </is>
      </c>
      <c r="D3" s="15" t="inlineStr">
        <is>
          <t>Daily</t>
        </is>
      </c>
      <c r="E3" s="9" t="inlineStr">
        <is>
          <t>Baseline</t>
        </is>
      </c>
      <c r="F3" s="9"/>
      <c r="G3" s="16" t="inlineStr">
        <is>
          <t>Bill</t>
        </is>
      </c>
      <c r="H3" s="16"/>
      <c r="I3" s="16" t="inlineStr">
        <is>
          <t>Bill</t>
        </is>
      </c>
      <c r="J3" s="14" t="inlineStr">
        <is>
          <t>from IBP</t>
        </is>
      </c>
      <c r="K3" s="9"/>
      <c r="L3" s="16" t="inlineStr">
        <is>
          <t>Bill</t>
        </is>
      </c>
      <c r="M3" s="14" t="inlineStr">
        <is>
          <t>from IBP</t>
        </is>
      </c>
      <c r="N3" s="9" t="inlineStr">
        <is>
          <t>from IBP</t>
        </is>
      </c>
      <c r="Q3" t="inlineStr">
        <is>
          <t>Rev shr</t>
        </is>
      </c>
      <c r="R3" t="inlineStr">
        <is>
          <t>Rev shr</t>
        </is>
      </c>
      <c r="S3" t="inlineStr">
        <is>
          <t>Rev shr</t>
        </is>
      </c>
    </row>
    <row r="4" spans="1:19" ht="12" customHeight="1" x14ac:dyDescent="0.25">
      <c r="A4" s="9" t="inlineStr">
        <is>
          <t>Region</t>
        </is>
      </c>
      <c r="B4" s="14" t="inlineStr">
        <is>
          <t>usage</t>
        </is>
      </c>
      <c r="C4" s="14" t="inlineStr">
        <is>
          <t>households</t>
        </is>
      </c>
      <c r="D4" s="15" t="inlineStr">
        <is>
          <t>Use</t>
        </is>
      </c>
      <c r="E4" s="9" t="inlineStr">
        <is>
          <t>Quantity</t>
        </is>
      </c>
      <c r="F4" s="9"/>
      <c r="G4" s="16" t="inlineStr">
        <is>
          <t>with IBP</t>
        </is>
      </c>
      <c r="H4" s="16"/>
      <c r="I4" s="16" t="inlineStr">
        <is>
          <t>flat rate</t>
        </is>
      </c>
      <c r="J4" s="14" t="inlineStr">
        <is>
          <t>to flat</t>
        </is>
      </c>
      <c r="K4" s="9"/>
      <c r="L4" s="16" t="inlineStr">
        <is>
          <t>IBP+FC</t>
        </is>
      </c>
      <c r="M4" s="14" t="inlineStr">
        <is>
          <t>to IBP+FC</t>
        </is>
      </c>
      <c r="N4" s="9" t="inlineStr">
        <is>
          <t>to IBP+FC</t>
        </is>
      </c>
      <c r="Q4" t="inlineStr">
        <is>
          <t>IBP</t>
        </is>
      </c>
      <c r="R4" t="inlineStr">
        <is>
          <t>flat</t>
        </is>
      </c>
      <c r="S4" t="inlineStr">
        <is>
          <t>IBP+PC</t>
        </is>
      </c>
    </row>
    <row r="5" spans="1:19" ht="12" customHeight="1" x14ac:dyDescent="0.25">
      <c r="K5" s="2"/>
    </row>
    <row r="6" spans="1:19" ht="12" customHeight="1" x14ac:dyDescent="0.25">
      <c r="A6" s="24" t="inlineStr">
        <is>
          <t>Southern California Edison</t>
        </is>
      </c>
      <c r="K6" s="2"/>
    </row>
    <row r="7" spans="1:19" ht="12" customHeight="1" x14ac:dyDescent="0.25">
      <c r="A7">
        <v>10</v>
      </c>
      <c r="B7" s="4">
        <v>0.27383020000000002</v>
      </c>
      <c r="C7" s="4">
        <v>0.31064599999999998</v>
      </c>
      <c r="D7" s="3">
        <v>17.40784</v>
      </c>
      <c r="E7" s="3">
        <v>10.199999999999999</v>
      </c>
      <c r="F7" s="3"/>
      <c r="G7" s="7">
        <v>1100.0920000000001</v>
      </c>
      <c r="I7" s="7">
        <v>1099.7539999999999</v>
      </c>
      <c r="J7" s="4">
        <f>I7/G7-1</f>
        <v>-3.0724703024853639E-4</v>
      </c>
      <c r="K7" s="2"/>
      <c r="L7" s="7">
        <v>1110.319</v>
      </c>
      <c r="M7" s="4">
        <f>L7/G7-1</f>
        <v>9.2964952022194236E-3</v>
      </c>
      <c r="N7" s="7">
        <f>L7-G7</f>
        <v>10.226999999999862</v>
      </c>
      <c r="Q7" s="1">
        <f>G7*C7</f>
        <v>341.73917943200001</v>
      </c>
      <c r="R7" s="1">
        <f>I7*C7</f>
        <v>341.63418108399992</v>
      </c>
      <c r="S7" s="1">
        <f>L7*C7</f>
        <v>344.91615607399996</v>
      </c>
    </row>
    <row r="8" spans="1:19" ht="12" customHeight="1" x14ac:dyDescent="0.25">
      <c r="A8">
        <v>13</v>
      </c>
      <c r="B8" s="4">
        <v>2.86264E-2</v>
      </c>
      <c r="C8" s="4">
        <v>2.12655E-2</v>
      </c>
      <c r="D8" s="3">
        <v>26.584019999999999</v>
      </c>
      <c r="E8" s="3">
        <v>19.399999999999999</v>
      </c>
      <c r="F8" s="3"/>
      <c r="G8" s="7">
        <v>1669.9490000000001</v>
      </c>
      <c r="I8" s="7">
        <v>1679.4670000000001</v>
      </c>
      <c r="J8" s="4">
        <f t="shared" ref="J8:J12" si="0">I8/G8-1</f>
        <v>5.6995752564898972E-3</v>
      </c>
      <c r="K8" s="2"/>
      <c r="L8" s="7">
        <v>1654.5229999999999</v>
      </c>
      <c r="M8" s="4">
        <f t="shared" ref="M8:M12" si="1">L8/G8-1</f>
        <v>-9.2374078489823042E-3</v>
      </c>
      <c r="N8" s="7">
        <f t="shared" ref="N8:N12" si="2">L8-G8</f>
        <v>-15.426000000000158</v>
      </c>
      <c r="Q8" s="1">
        <f t="shared" ref="Q8:Q12" si="3">G8*C8</f>
        <v>35.512300459500004</v>
      </c>
      <c r="R8" s="1">
        <f t="shared" ref="R8:R12" si="4">I8*C8</f>
        <v>35.714705488500002</v>
      </c>
      <c r="S8" s="1">
        <f t="shared" ref="S8:S12" si="5">L8*C8</f>
        <v>35.184258856499994</v>
      </c>
    </row>
    <row r="9" spans="1:19" ht="12" customHeight="1" x14ac:dyDescent="0.25">
      <c r="A9">
        <v>14</v>
      </c>
      <c r="B9" s="4">
        <v>5.6191699999999997E-2</v>
      </c>
      <c r="C9" s="4">
        <v>4.8163900000000003E-2</v>
      </c>
      <c r="D9" s="3">
        <v>23.039850000000001</v>
      </c>
      <c r="E9" s="3">
        <v>17</v>
      </c>
      <c r="F9" s="3"/>
      <c r="G9" s="7">
        <v>1413.355</v>
      </c>
      <c r="I9" s="7">
        <v>1455.5609999999999</v>
      </c>
      <c r="J9" s="4">
        <f t="shared" si="0"/>
        <v>2.9862278054699543E-2</v>
      </c>
      <c r="K9" s="2"/>
      <c r="L9" s="7">
        <v>1412.623</v>
      </c>
      <c r="M9" s="4">
        <f t="shared" si="1"/>
        <v>-5.1791658854283273E-4</v>
      </c>
      <c r="N9" s="7">
        <f t="shared" si="2"/>
        <v>-0.7319999999999709</v>
      </c>
      <c r="Q9" s="1">
        <f t="shared" si="3"/>
        <v>68.07268888450001</v>
      </c>
      <c r="R9" s="1">
        <f t="shared" si="4"/>
        <v>70.1054944479</v>
      </c>
      <c r="S9" s="1">
        <f t="shared" si="5"/>
        <v>68.037432909700001</v>
      </c>
    </row>
    <row r="10" spans="1:19" ht="12" customHeight="1" x14ac:dyDescent="0.25">
      <c r="A10">
        <v>15</v>
      </c>
      <c r="B10" s="4">
        <v>3.8219000000000003E-2</v>
      </c>
      <c r="C10" s="4">
        <v>2.3941799999999999E-2</v>
      </c>
      <c r="D10" s="3">
        <v>31.524850000000001</v>
      </c>
      <c r="E10" s="3">
        <v>47.6</v>
      </c>
      <c r="F10" s="3"/>
      <c r="G10" s="7">
        <v>1981.6579999999999</v>
      </c>
      <c r="I10" s="7">
        <v>1991.607</v>
      </c>
      <c r="J10" s="4">
        <f t="shared" si="0"/>
        <v>5.0205434035539565E-3</v>
      </c>
      <c r="K10" s="2"/>
      <c r="L10" s="7">
        <v>1953.4960000000001</v>
      </c>
      <c r="M10" s="4">
        <f t="shared" si="1"/>
        <v>-1.4211332126936038E-2</v>
      </c>
      <c r="N10" s="7">
        <f t="shared" si="2"/>
        <v>-28.161999999999807</v>
      </c>
      <c r="Q10" s="1">
        <f t="shared" si="3"/>
        <v>47.444459504399994</v>
      </c>
      <c r="R10" s="1">
        <f t="shared" si="4"/>
        <v>47.682656472599994</v>
      </c>
      <c r="S10" s="1">
        <f t="shared" si="5"/>
        <v>46.7702105328</v>
      </c>
    </row>
    <row r="11" spans="1:19" ht="12" customHeight="1" x14ac:dyDescent="0.25">
      <c r="A11">
        <v>16</v>
      </c>
      <c r="B11" s="4">
        <v>1.367E-2</v>
      </c>
      <c r="C11" s="4">
        <v>1.56899E-2</v>
      </c>
      <c r="D11" s="3">
        <v>17.205970000000001</v>
      </c>
      <c r="E11" s="3">
        <v>10</v>
      </c>
      <c r="F11" s="3"/>
      <c r="G11" s="7">
        <v>1034.8420000000001</v>
      </c>
      <c r="I11" s="7">
        <v>1087.001</v>
      </c>
      <c r="J11" s="4">
        <f t="shared" si="0"/>
        <v>5.0402863432291944E-2</v>
      </c>
      <c r="K11" s="2"/>
      <c r="L11" s="7">
        <v>1052.6220000000001</v>
      </c>
      <c r="M11" s="4">
        <f t="shared" si="1"/>
        <v>1.7181366817349941E-2</v>
      </c>
      <c r="N11" s="7">
        <f t="shared" si="2"/>
        <v>17.779999999999973</v>
      </c>
      <c r="Q11" s="1">
        <f t="shared" si="3"/>
        <v>16.236567495800003</v>
      </c>
      <c r="R11" s="1">
        <f t="shared" si="4"/>
        <v>17.0549369899</v>
      </c>
      <c r="S11" s="1">
        <f t="shared" si="5"/>
        <v>16.515533917799999</v>
      </c>
    </row>
    <row r="12" spans="1:19" ht="12" customHeight="1" x14ac:dyDescent="0.25">
      <c r="A12">
        <v>17</v>
      </c>
      <c r="B12" s="4">
        <v>0.3820269</v>
      </c>
      <c r="C12" s="4">
        <v>0.32809240000000001</v>
      </c>
      <c r="D12" s="3">
        <v>22.99465</v>
      </c>
      <c r="E12" s="3">
        <v>15.4</v>
      </c>
      <c r="F12" s="3"/>
      <c r="G12" s="7">
        <v>1462.4190000000001</v>
      </c>
      <c r="I12" s="7">
        <v>1452.7059999999999</v>
      </c>
      <c r="J12" s="4">
        <f t="shared" si="0"/>
        <v>-6.6417353713267291E-3</v>
      </c>
      <c r="K12" s="2"/>
      <c r="L12" s="7">
        <v>1455.047</v>
      </c>
      <c r="M12" s="4">
        <f t="shared" si="1"/>
        <v>-5.0409629524781341E-3</v>
      </c>
      <c r="N12" s="7">
        <f t="shared" si="2"/>
        <v>-7.3720000000000709</v>
      </c>
      <c r="Q12" s="1">
        <f t="shared" si="3"/>
        <v>479.80855951560005</v>
      </c>
      <c r="R12" s="1">
        <f t="shared" si="4"/>
        <v>476.6217980344</v>
      </c>
      <c r="S12" s="1">
        <f t="shared" si="5"/>
        <v>477.38986234280003</v>
      </c>
    </row>
    <row r="13" spans="1:19" ht="12" customHeight="1" x14ac:dyDescent="0.25">
      <c r="A13" t="inlineStr">
        <is>
          <t>Share of Revenue from 13,14,15,17</t>
        </is>
      </c>
      <c r="G13" s="5">
        <f>(Q8+Q9+Q10+Q12)/Q13</f>
        <v>0.6379745477729919</v>
      </c>
      <c r="H13" s="5"/>
      <c r="I13" s="5">
        <f>(R8+R9+R10+R12)/R13</f>
        <v>0.63725311272641649</v>
      </c>
      <c r="K13" s="5"/>
      <c r="L13" s="5">
        <f>(S8+S9+S10+S12)/S13</f>
        <v>0.63447939720265367</v>
      </c>
      <c r="Q13" s="1">
        <f>SUM(Q7:Q12)</f>
        <v>988.81375529180013</v>
      </c>
      <c r="R13" s="1">
        <f>SUM(R7:R12)</f>
        <v>988.81377251729987</v>
      </c>
      <c r="S13" s="1">
        <f>SUM(S7:S12)</f>
        <v>988.81345463359992</v>
      </c>
    </row>
    <row r="14" spans="1:19" ht="12" customHeight="1" x14ac:dyDescent="0.25">
      <c r="K14" s="2"/>
    </row>
    <row r="15" spans="1:19" ht="12" customHeight="1" x14ac:dyDescent="0.25">
      <c r="A15" s="24" t="inlineStr">
        <is>
          <t>Pacific Gas &amp; Electric</t>
        </is>
      </c>
      <c r="K15" s="2"/>
    </row>
    <row r="16" spans="1:19" ht="12" customHeight="1" x14ac:dyDescent="0.25">
      <c r="A16" s="9" t="inlineStr">
        <is>
          <t>P</t>
        </is>
      </c>
      <c r="B16" s="4">
        <v>3.7812600000000002E-2</v>
      </c>
      <c r="C16" s="4">
        <v>2.86474E-2</v>
      </c>
      <c r="D16" s="3">
        <v>25.404959999999999</v>
      </c>
      <c r="E16" s="3">
        <v>15.3</v>
      </c>
      <c r="F16" s="3"/>
      <c r="G16" s="7">
        <v>1399.6579999999999</v>
      </c>
      <c r="I16" s="7">
        <v>1523.2470000000001</v>
      </c>
      <c r="J16" s="4">
        <f t="shared" ref="J16:J25" si="6">I16/G16-1</f>
        <v>8.8299427431558497E-2</v>
      </c>
      <c r="K16" s="2"/>
      <c r="L16" s="7">
        <v>1402.175</v>
      </c>
      <c r="M16" s="4">
        <f>L16/G16-1</f>
        <v>1.7982964409877233E-3</v>
      </c>
      <c r="N16" s="7">
        <f>L16-G16</f>
        <v>2.5170000000000528</v>
      </c>
      <c r="Q16" s="1">
        <f>G16*C16</f>
        <v>40.096562589199998</v>
      </c>
      <c r="R16" s="1">
        <f>I16*C16</f>
        <v>43.637066107800003</v>
      </c>
      <c r="S16" s="1">
        <f>L16*C16</f>
        <v>40.168668095000001</v>
      </c>
    </row>
    <row r="17" spans="1:19" ht="12" customHeight="1" x14ac:dyDescent="0.25">
      <c r="A17" s="9" t="inlineStr">
        <is>
          <t>Q</t>
        </is>
      </c>
      <c r="B17" s="4">
        <v>1.2409999999999999E-3</v>
      </c>
      <c r="C17" s="4">
        <v>7.4529999999999996E-4</v>
      </c>
      <c r="D17" s="3">
        <v>32.048070000000003</v>
      </c>
      <c r="E17" s="3">
        <v>7.5</v>
      </c>
      <c r="F17" s="3"/>
      <c r="G17" s="7">
        <v>2277.768</v>
      </c>
      <c r="I17" s="7">
        <v>1921.559</v>
      </c>
      <c r="J17" s="4">
        <f t="shared" si="6"/>
        <v>-0.15638511033608338</v>
      </c>
      <c r="K17" s="2"/>
      <c r="L17" s="7">
        <v>2184.0909999999999</v>
      </c>
      <c r="M17" s="4">
        <f t="shared" ref="M17:M25" si="7">L17/G17-1</f>
        <v>-4.1126664348608011E-2</v>
      </c>
      <c r="N17" s="7">
        <f t="shared" ref="N17:N25" si="8">L17-G17</f>
        <v>-93.677000000000135</v>
      </c>
      <c r="Q17" s="1">
        <f t="shared" ref="Q17:Q25" si="9">G17*C17</f>
        <v>1.6976204903999998</v>
      </c>
      <c r="R17" s="1">
        <f t="shared" ref="R17:R25" si="10">I17*C17</f>
        <v>1.4321379227</v>
      </c>
      <c r="S17" s="1">
        <f t="shared" ref="S17:S25" si="11">L17*C17</f>
        <v>1.6278030222999997</v>
      </c>
    </row>
    <row r="18" spans="1:19" ht="12" customHeight="1" x14ac:dyDescent="0.25">
      <c r="A18" s="9" t="inlineStr">
        <is>
          <t>R</t>
        </is>
      </c>
      <c r="B18" s="4">
        <v>9.1255600000000006E-2</v>
      </c>
      <c r="C18" s="4">
        <v>6.85365E-2</v>
      </c>
      <c r="D18" s="3">
        <v>25.62744</v>
      </c>
      <c r="E18" s="3">
        <v>17.100000000000001</v>
      </c>
      <c r="F18" s="3"/>
      <c r="G18" s="7">
        <v>1548.337</v>
      </c>
      <c r="I18" s="7">
        <v>1536.587</v>
      </c>
      <c r="J18" s="4">
        <f t="shared" si="6"/>
        <v>-7.5887871955523378E-3</v>
      </c>
      <c r="K18" s="2"/>
      <c r="L18" s="7">
        <v>1527.9469999999999</v>
      </c>
      <c r="M18" s="4">
        <f t="shared" si="7"/>
        <v>-1.3168967737643755E-2</v>
      </c>
      <c r="N18" s="7">
        <f t="shared" si="8"/>
        <v>-20.3900000000001</v>
      </c>
      <c r="Q18" s="1">
        <f t="shared" si="9"/>
        <v>106.11759880050001</v>
      </c>
      <c r="R18" s="1">
        <f t="shared" si="10"/>
        <v>105.3122949255</v>
      </c>
      <c r="S18" s="1">
        <f t="shared" si="11"/>
        <v>104.72013956549999</v>
      </c>
    </row>
    <row r="19" spans="1:19" ht="12" customHeight="1" x14ac:dyDescent="0.25">
      <c r="A19" s="9" t="inlineStr">
        <is>
          <t>S</t>
        </is>
      </c>
      <c r="B19" s="4">
        <v>0.1616821</v>
      </c>
      <c r="C19" s="4">
        <v>0.127418</v>
      </c>
      <c r="D19" s="3">
        <v>24.422989999999999</v>
      </c>
      <c r="E19" s="3">
        <v>15.3</v>
      </c>
      <c r="F19" s="3"/>
      <c r="G19" s="7">
        <v>1477.9780000000001</v>
      </c>
      <c r="I19" s="7">
        <v>1464.3689999999999</v>
      </c>
      <c r="J19" s="4">
        <f t="shared" si="6"/>
        <v>-9.2078501845089811E-3</v>
      </c>
      <c r="K19" s="2"/>
      <c r="L19" s="7">
        <v>1460.9459999999999</v>
      </c>
      <c r="M19" s="4">
        <f t="shared" si="7"/>
        <v>-1.1523852181832273E-2</v>
      </c>
      <c r="N19" s="7">
        <f t="shared" si="8"/>
        <v>-17.032000000000153</v>
      </c>
      <c r="Q19" s="1">
        <f t="shared" si="9"/>
        <v>188.32100080400002</v>
      </c>
      <c r="R19" s="1">
        <f t="shared" si="10"/>
        <v>186.58696924199998</v>
      </c>
      <c r="S19" s="1">
        <f t="shared" si="11"/>
        <v>186.15081742799998</v>
      </c>
    </row>
    <row r="20" spans="1:19" ht="12" customHeight="1" x14ac:dyDescent="0.25">
      <c r="A20" s="9" t="inlineStr">
        <is>
          <t>T</t>
        </is>
      </c>
      <c r="B20" s="4">
        <v>0.1381395</v>
      </c>
      <c r="C20" s="4">
        <v>0.1922653</v>
      </c>
      <c r="D20" s="3">
        <v>13.828799999999999</v>
      </c>
      <c r="E20" s="3">
        <v>7.5</v>
      </c>
      <c r="F20" s="3"/>
      <c r="G20" s="7">
        <v>821.68340000000001</v>
      </c>
      <c r="I20" s="7">
        <v>829.15639999999996</v>
      </c>
      <c r="J20" s="4">
        <f t="shared" si="6"/>
        <v>9.0947437906132578E-3</v>
      </c>
      <c r="K20" s="2"/>
      <c r="L20" s="7">
        <v>840.96079999999995</v>
      </c>
      <c r="M20" s="4">
        <f t="shared" si="7"/>
        <v>2.3460860959342744E-2</v>
      </c>
      <c r="N20" s="7">
        <f t="shared" si="8"/>
        <v>19.277399999999943</v>
      </c>
      <c r="Q20" s="1">
        <f t="shared" si="9"/>
        <v>157.98120540602</v>
      </c>
      <c r="R20" s="1">
        <f t="shared" si="10"/>
        <v>159.41800399292001</v>
      </c>
      <c r="S20" s="1">
        <f t="shared" si="11"/>
        <v>161.68758050023999</v>
      </c>
    </row>
    <row r="21" spans="1:19" ht="12" customHeight="1" x14ac:dyDescent="0.25">
      <c r="A21" s="9" t="inlineStr">
        <is>
          <t>V</t>
        </is>
      </c>
      <c r="B21" s="4">
        <v>7.2531000000000002E-3</v>
      </c>
      <c r="C21" s="4">
        <v>7.5449999999999996E-3</v>
      </c>
      <c r="D21" s="3">
        <v>18.50253</v>
      </c>
      <c r="E21" s="3">
        <v>12</v>
      </c>
      <c r="F21" s="3"/>
      <c r="G21" s="7">
        <v>1210.913</v>
      </c>
      <c r="I21" s="7">
        <v>1109.3869999999999</v>
      </c>
      <c r="J21" s="4">
        <f t="shared" si="6"/>
        <v>-8.3842522129996211E-2</v>
      </c>
      <c r="K21" s="2"/>
      <c r="L21" s="7">
        <v>1199.9090000000001</v>
      </c>
      <c r="M21" s="4">
        <f t="shared" si="7"/>
        <v>-9.0873580513215479E-3</v>
      </c>
      <c r="N21" s="7">
        <f t="shared" si="8"/>
        <v>-11.003999999999905</v>
      </c>
      <c r="Q21" s="1">
        <f t="shared" si="9"/>
        <v>9.136338584999999</v>
      </c>
      <c r="R21" s="1">
        <f t="shared" si="10"/>
        <v>8.3703249149999994</v>
      </c>
      <c r="S21" s="1">
        <f t="shared" si="11"/>
        <v>9.0533134050000008</v>
      </c>
    </row>
    <row r="22" spans="1:19" ht="12" customHeight="1" x14ac:dyDescent="0.25">
      <c r="A22" s="9" t="inlineStr">
        <is>
          <t>W</t>
        </is>
      </c>
      <c r="B22" s="4">
        <v>4.2133400000000001E-2</v>
      </c>
      <c r="C22" s="4">
        <v>3.1392999999999997E-2</v>
      </c>
      <c r="D22" s="3">
        <v>25.832249999999998</v>
      </c>
      <c r="E22" s="3">
        <v>18.5</v>
      </c>
      <c r="F22" s="3"/>
      <c r="G22" s="7">
        <v>1588.135</v>
      </c>
      <c r="I22" s="7">
        <v>1548.867</v>
      </c>
      <c r="J22" s="4">
        <f t="shared" si="6"/>
        <v>-2.4725857688420727E-2</v>
      </c>
      <c r="K22" s="2"/>
      <c r="L22" s="7">
        <v>1562.4839999999999</v>
      </c>
      <c r="M22" s="4">
        <f t="shared" si="7"/>
        <v>-1.6151649576389926E-2</v>
      </c>
      <c r="N22" s="7">
        <f t="shared" si="8"/>
        <v>-25.651000000000067</v>
      </c>
      <c r="Q22" s="1">
        <f t="shared" si="9"/>
        <v>49.856322054999993</v>
      </c>
      <c r="R22" s="1">
        <f t="shared" si="10"/>
        <v>48.623581730999994</v>
      </c>
      <c r="S22" s="1">
        <f t="shared" si="11"/>
        <v>49.051060211999996</v>
      </c>
    </row>
    <row r="23" spans="1:19" ht="12" customHeight="1" x14ac:dyDescent="0.25">
      <c r="A23" s="9" t="inlineStr">
        <is>
          <t>X</t>
        </is>
      </c>
      <c r="B23" s="4">
        <v>0.32150689999999998</v>
      </c>
      <c r="C23" s="4">
        <v>0.3251444</v>
      </c>
      <c r="D23" s="3">
        <v>19.031880000000001</v>
      </c>
      <c r="E23" s="3">
        <v>11</v>
      </c>
      <c r="F23" s="3"/>
      <c r="G23" s="7">
        <v>1143.9829999999999</v>
      </c>
      <c r="I23" s="7">
        <v>1141.126</v>
      </c>
      <c r="J23" s="4">
        <f t="shared" si="6"/>
        <v>-2.4974147343098663E-3</v>
      </c>
      <c r="K23" s="2"/>
      <c r="L23" s="7">
        <v>1145.854</v>
      </c>
      <c r="M23" s="4">
        <f t="shared" si="7"/>
        <v>1.635513814453704E-3</v>
      </c>
      <c r="N23" s="7">
        <f t="shared" si="8"/>
        <v>1.8710000000000946</v>
      </c>
      <c r="Q23" s="1">
        <f t="shared" si="9"/>
        <v>371.9596661452</v>
      </c>
      <c r="R23" s="1">
        <f t="shared" si="10"/>
        <v>371.03072859439999</v>
      </c>
      <c r="S23" s="1">
        <f t="shared" si="11"/>
        <v>372.5680113176</v>
      </c>
    </row>
    <row r="24" spans="1:19" ht="12" customHeight="1" x14ac:dyDescent="0.25">
      <c r="A24" s="9" t="inlineStr">
        <is>
          <t>Y</t>
        </is>
      </c>
      <c r="B24" s="4">
        <v>9.6942999999999994E-3</v>
      </c>
      <c r="C24" s="4">
        <v>9.4725E-3</v>
      </c>
      <c r="D24" s="3">
        <v>19.697780000000002</v>
      </c>
      <c r="E24" s="3">
        <v>11.7</v>
      </c>
      <c r="F24" s="3"/>
      <c r="G24" s="7">
        <v>1107.846</v>
      </c>
      <c r="I24" s="7">
        <v>1181.0519999999999</v>
      </c>
      <c r="J24" s="4">
        <f t="shared" si="6"/>
        <v>6.6079581458072578E-2</v>
      </c>
      <c r="K24" s="2"/>
      <c r="L24" s="7">
        <v>1120.173</v>
      </c>
      <c r="M24" s="4">
        <f t="shared" si="7"/>
        <v>1.112699779572246E-2</v>
      </c>
      <c r="N24" s="7">
        <f t="shared" si="8"/>
        <v>12.326999999999998</v>
      </c>
      <c r="Q24" s="1">
        <f t="shared" si="9"/>
        <v>10.494071235</v>
      </c>
      <c r="R24" s="1">
        <f t="shared" si="10"/>
        <v>11.18751507</v>
      </c>
      <c r="S24" s="1">
        <f t="shared" si="11"/>
        <v>10.6108387425</v>
      </c>
    </row>
    <row r="25" spans="1:19" ht="12" customHeight="1" x14ac:dyDescent="0.25">
      <c r="A25" s="9" t="inlineStr">
        <is>
          <t>Z</t>
        </is>
      </c>
      <c r="B25" s="5">
        <v>4.3449999999999999E-4</v>
      </c>
      <c r="C25" s="5">
        <v>6.2140000000000003E-4</v>
      </c>
      <c r="D25" s="3">
        <v>13.45778</v>
      </c>
      <c r="E25" s="3">
        <v>7.9</v>
      </c>
      <c r="F25" s="3"/>
      <c r="G25" s="7">
        <v>707.8623</v>
      </c>
      <c r="I25" s="7">
        <v>806.91060000000004</v>
      </c>
      <c r="J25" s="4">
        <f t="shared" si="6"/>
        <v>0.13992594322370322</v>
      </c>
      <c r="K25" s="2"/>
      <c r="L25" s="7">
        <v>743.25789999999995</v>
      </c>
      <c r="M25" s="4">
        <f t="shared" si="7"/>
        <v>5.0003510569781584E-2</v>
      </c>
      <c r="N25" s="7">
        <f t="shared" si="8"/>
        <v>35.395599999999945</v>
      </c>
      <c r="Q25" s="1">
        <f t="shared" si="9"/>
        <v>0.43986563322000005</v>
      </c>
      <c r="R25" s="1">
        <f t="shared" si="10"/>
        <v>0.50141424684000002</v>
      </c>
      <c r="S25" s="1">
        <f t="shared" si="11"/>
        <v>0.46186045906000001</v>
      </c>
    </row>
    <row r="26" spans="1:19" ht="12" customHeight="1" x14ac:dyDescent="0.25">
      <c r="A26" t="inlineStr">
        <is>
          <t>Share of Revenue from P,R,S,V,W,Y</t>
        </is>
      </c>
      <c r="G26" s="5">
        <f>(Q16+Q18+Q19+Q21+Q22+Q24)/Q26</f>
        <v>0.43160109541278957</v>
      </c>
      <c r="H26" s="5"/>
      <c r="I26" s="5">
        <f>(R16+R18+R19+R21+R22+R24)/R26</f>
        <v>0.43127629114698202</v>
      </c>
      <c r="K26" s="5"/>
      <c r="L26" s="5">
        <f>(S16+S18+S19+S21+S22+S24)/S26</f>
        <v>0.42704283499730028</v>
      </c>
      <c r="N26" s="7"/>
      <c r="Q26" s="1">
        <f>SUM(Q16:Q25)</f>
        <v>936.10025174353996</v>
      </c>
      <c r="R26" s="1">
        <f t="shared" ref="R26:S26" si="12">SUM(R16:R25)</f>
        <v>936.10003674816005</v>
      </c>
      <c r="S26" s="1">
        <f t="shared" si="12"/>
        <v>936.10009274719982</v>
      </c>
    </row>
    <row r="27" spans="1:19" ht="12" customHeight="1" x14ac:dyDescent="0.25">
      <c r="G27" s="5"/>
      <c r="H27" s="5"/>
      <c r="I27" s="5"/>
      <c r="K27" s="5"/>
      <c r="L27" s="5"/>
      <c r="N27" s="7"/>
      <c r="Q27" s="1"/>
      <c r="R27" s="1"/>
      <c r="S27" s="1"/>
    </row>
    <row r="28" spans="1:19" ht="12" customHeight="1" x14ac:dyDescent="0.25">
      <c r="A28" s="24" t="inlineStr">
        <is>
          <t>San Diego Gas &amp; Electric</t>
        </is>
      </c>
      <c r="K28" s="2"/>
    </row>
    <row r="29" spans="1:19" ht="12" customHeight="1" x14ac:dyDescent="0.25">
      <c r="A29" s="9" t="inlineStr">
        <is>
          <t>Coastal</t>
        </is>
      </c>
      <c r="B29" s="4">
        <v>0.46227679999999999</v>
      </c>
      <c r="C29" s="4">
        <v>0.47678540000000003</v>
      </c>
      <c r="D29" s="3">
        <v>16.512029999999999</v>
      </c>
      <c r="E29" s="3">
        <v>15.3</v>
      </c>
      <c r="F29" s="3"/>
      <c r="G29" s="7">
        <v>1015.098</v>
      </c>
      <c r="I29" s="7">
        <v>1018.585</v>
      </c>
      <c r="J29" s="4">
        <f t="shared" ref="J29:J32" si="13">I29/G29-1</f>
        <v>3.4351363119620171E-3</v>
      </c>
      <c r="K29" s="2"/>
      <c r="L29" s="7">
        <v>1020.881</v>
      </c>
      <c r="M29" s="4">
        <f>L29/G29-1</f>
        <v>5.6969868919061195E-3</v>
      </c>
      <c r="N29" s="7">
        <f>L29-G29</f>
        <v>5.7830000000000155</v>
      </c>
      <c r="Q29" s="1">
        <f>G29*C29</f>
        <v>483.98390596920001</v>
      </c>
      <c r="R29" s="1">
        <f>I29*C29</f>
        <v>485.64645665900002</v>
      </c>
      <c r="S29" s="1">
        <f>L29*C29</f>
        <v>486.74115593740004</v>
      </c>
    </row>
    <row r="30" spans="1:19" ht="12" customHeight="1" x14ac:dyDescent="0.25">
      <c r="A30" s="9" t="inlineStr">
        <is>
          <t>Inland</t>
        </is>
      </c>
      <c r="B30" s="4">
        <v>0.39568769999999998</v>
      </c>
      <c r="C30" s="4">
        <v>0.33977590000000002</v>
      </c>
      <c r="D30" s="3">
        <v>19.83268</v>
      </c>
      <c r="E30" s="3">
        <v>15.3</v>
      </c>
      <c r="F30" s="3"/>
      <c r="G30" s="7">
        <v>1229.0239999999999</v>
      </c>
      <c r="I30" s="7">
        <v>1223.4280000000001</v>
      </c>
      <c r="J30" s="4">
        <f t="shared" si="13"/>
        <v>-4.5532064467412869E-3</v>
      </c>
      <c r="K30" s="2"/>
      <c r="L30" s="7">
        <v>1221.4880000000001</v>
      </c>
      <c r="M30" s="4">
        <f>L30/G30-1</f>
        <v>-6.131694743145677E-3</v>
      </c>
      <c r="N30" s="7">
        <f>L30-G30</f>
        <v>-7.5359999999998308</v>
      </c>
      <c r="Q30" s="1">
        <f>G30*C30</f>
        <v>417.59273572159998</v>
      </c>
      <c r="R30" s="1">
        <f>I30*C30</f>
        <v>415.69134978520009</v>
      </c>
      <c r="S30" s="1">
        <f>L30*C30</f>
        <v>415.03218453920005</v>
      </c>
    </row>
    <row r="31" spans="1:19" ht="12" customHeight="1" x14ac:dyDescent="0.25">
      <c r="A31" s="9" t="inlineStr">
        <is>
          <t>Mountain</t>
        </is>
      </c>
      <c r="B31" s="4">
        <v>4.0549999999999999E-4</v>
      </c>
      <c r="C31" s="4">
        <v>3.8400000000000001E-4</v>
      </c>
      <c r="D31" s="3">
        <v>17.98133</v>
      </c>
      <c r="E31" s="3">
        <v>17.100000000000001</v>
      </c>
      <c r="F31" s="3"/>
      <c r="G31" s="7">
        <v>1058.317</v>
      </c>
      <c r="I31" s="7">
        <v>1109.223</v>
      </c>
      <c r="J31" s="4">
        <f t="shared" si="13"/>
        <v>4.8100899824910615E-2</v>
      </c>
      <c r="K31" s="2"/>
      <c r="L31" s="7">
        <v>1070.04</v>
      </c>
      <c r="M31" s="4">
        <f t="shared" ref="M31" si="14">L31/G31-1</f>
        <v>1.107702134615618E-2</v>
      </c>
      <c r="N31" s="7">
        <f t="shared" ref="N31" si="15">L31-G31</f>
        <v>11.722999999999956</v>
      </c>
      <c r="Q31" s="1">
        <f t="shared" ref="Q31" si="16">G31*C31</f>
        <v>0.40639372800000001</v>
      </c>
      <c r="R31" s="1">
        <f t="shared" ref="R31" si="17">I31*C31</f>
        <v>0.42594163200000001</v>
      </c>
      <c r="S31" s="1">
        <f t="shared" ref="S31" si="18">L31*C31</f>
        <v>0.41089535999999999</v>
      </c>
    </row>
    <row r="32" spans="1:19" ht="12" customHeight="1" x14ac:dyDescent="0.25">
      <c r="A32" s="23" t="inlineStr">
        <is>
          <t>Desert</t>
        </is>
      </c>
      <c r="B32" s="4">
        <v>1.2133100000000001E-2</v>
      </c>
      <c r="C32" s="4">
        <v>7.3067999999999996E-3</v>
      </c>
      <c r="D32" s="3">
        <v>28.279060000000001</v>
      </c>
      <c r="E32" s="3">
        <v>7.5</v>
      </c>
      <c r="F32" s="3"/>
      <c r="G32" s="7">
        <v>1714.422</v>
      </c>
      <c r="I32" s="7">
        <v>1744.4639999999999</v>
      </c>
      <c r="J32" s="4">
        <f t="shared" si="13"/>
        <v>1.7523106913000408E-2</v>
      </c>
      <c r="K32" s="2"/>
      <c r="L32" s="7">
        <v>1686.9010000000001</v>
      </c>
      <c r="M32" s="4">
        <f>L32/G32-1</f>
        <v>-1.605264048174837E-2</v>
      </c>
      <c r="N32" s="7">
        <f>L32-G32</f>
        <v>-27.520999999999958</v>
      </c>
      <c r="Q32" s="1">
        <f>G32*C32</f>
        <v>12.5269386696</v>
      </c>
      <c r="R32" s="1">
        <f>I32*C32</f>
        <v>12.746449555199998</v>
      </c>
      <c r="S32" s="1">
        <f>L32*C32</f>
        <v>12.3258482268</v>
      </c>
    </row>
    <row r="33" spans="1:19" ht="12" customHeight="1" x14ac:dyDescent="0.25">
      <c r="A33" t="inlineStr">
        <is>
          <t>Share of Revenue from Inland/Mountain/Desert</t>
        </is>
      </c>
      <c r="G33" s="5">
        <f>(Q30+Q31+Q32)/Q33</f>
        <v>0.47077241398964087</v>
      </c>
      <c r="H33" s="5"/>
      <c r="I33" s="5">
        <f>(R30+R31+R32)/R33</f>
        <v>0.46895457490049408</v>
      </c>
      <c r="J33" s="5"/>
      <c r="K33" s="5"/>
      <c r="L33" s="5">
        <f>(S30+S31+S32)/S33</f>
        <v>0.46775747537448059</v>
      </c>
      <c r="Q33" s="1">
        <f t="shared" ref="Q33:R33" si="19">SUM(Q29:Q32)</f>
        <v>914.50997408839999</v>
      </c>
      <c r="R33" s="1">
        <f t="shared" si="19"/>
        <v>914.51019763140016</v>
      </c>
      <c r="S33" s="1">
        <f>SUM(S29:S32)</f>
        <v>914.51008406340009</v>
      </c>
    </row>
    <row r="34" spans="1:19" ht="12" customHeight="1" x14ac:dyDescent="0.25"/>
    <row r="35" spans="1:19" ht="12" customHeight="1" x14ac:dyDescent="0.25">
      <c r="A35" s="19" t="inlineStr">
        <is>
          <t>Note: Usage and household shares do not add to 100% -- remainder are on CARE program.</t>
        </is>
      </c>
    </row>
    <row r="36" spans="1:19" ht="12" customHeight="1" x14ac:dyDescent="0.25">
      <c r="A36" s="19" t="inlineStr">
        <is>
          <t>See appendix for region maps</t>
        </is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workbookViewId="0">
      <selection activeCell="A6" sqref="A6"/>
    </sheetView>
  </sheetViews>
  <sheetFormatPr defaultRowHeight="15" customHeight="1" x14ac:dyDescent="0.25"/>
  <cols>
    <col min="1" max="1" width="10.7109375" customWidth="1"/>
    <col min="2" max="3" width="10.7109375" style="4" customWidth="1"/>
    <col min="4" max="4" width="7.7109375" style="3" customWidth="1"/>
    <col min="5" max="5" width="8.7109375" customWidth="1"/>
    <col min="6" max="6" width="8.7109375" style="7" customWidth="1"/>
    <col min="7" max="7" width="2.7109375" style="7" customWidth="1"/>
    <col min="8" max="8" width="10.7109375" style="7" customWidth="1"/>
    <col min="9" max="9" width="10.7109375" style="4" customWidth="1"/>
    <col min="10" max="10" width="2.7109375" customWidth="1"/>
    <col min="11" max="11" width="10.7109375" style="7" customWidth="1"/>
    <col min="12" max="12" width="10.7109375" style="4" customWidth="1"/>
    <col min="13" max="13" width="10.7109375" customWidth="1"/>
  </cols>
  <sheetData>
    <row r="1" spans="1:18" ht="12" customHeight="1" x14ac:dyDescent="0.25">
      <c r="A1" s="9"/>
      <c r="B1" s="14" t="inlineStr">
        <is>
          <t>Share</t>
        </is>
      </c>
      <c r="C1" s="14" t="inlineStr">
        <is>
          <t>Share</t>
        </is>
      </c>
      <c r="D1" s="15"/>
      <c r="E1" s="9"/>
      <c r="F1" s="16" t="inlineStr">
        <is>
          <t>Average</t>
        </is>
      </c>
      <c r="G1" s="16"/>
      <c r="H1" s="16" t="inlineStr">
        <is>
          <t>Average</t>
        </is>
      </c>
      <c r="I1" s="14"/>
      <c r="J1" s="16"/>
      <c r="K1" s="16" t="inlineStr">
        <is>
          <t>Average</t>
        </is>
      </c>
      <c r="L1" s="14"/>
      <c r="M1" s="9"/>
    </row>
    <row r="2" spans="1:18" ht="12" customHeight="1" x14ac:dyDescent="0.25">
      <c r="A2" s="9"/>
      <c r="B2" s="14" t="inlineStr">
        <is>
          <t>of total</t>
        </is>
      </c>
      <c r="C2" s="14" t="inlineStr">
        <is>
          <t>of total</t>
        </is>
      </c>
      <c r="D2" s="15" t="inlineStr">
        <is>
          <t>Avg</t>
        </is>
      </c>
      <c r="E2" s="9" t="inlineStr">
        <is>
          <t>Summer</t>
        </is>
      </c>
      <c r="F2" s="16" t="inlineStr">
        <is>
          <t>Annual</t>
        </is>
      </c>
      <c r="G2" s="16"/>
      <c r="H2" s="16" t="inlineStr">
        <is>
          <t>Annual</t>
        </is>
      </c>
      <c r="I2" s="14" t="inlineStr">
        <is>
          <t>% change</t>
        </is>
      </c>
      <c r="J2" s="9"/>
      <c r="K2" s="16" t="inlineStr">
        <is>
          <t>Annual</t>
        </is>
      </c>
      <c r="L2" s="14" t="inlineStr">
        <is>
          <t>% change</t>
        </is>
      </c>
      <c r="M2" s="9" t="inlineStr">
        <is>
          <t>$ change</t>
        </is>
      </c>
    </row>
    <row r="3" spans="1:18" ht="12" customHeight="1" x14ac:dyDescent="0.25">
      <c r="A3" s="9"/>
      <c r="B3" s="14" t="inlineStr">
        <is>
          <t>residential</t>
        </is>
      </c>
      <c r="C3" s="14" t="inlineStr">
        <is>
          <t>residential</t>
        </is>
      </c>
      <c r="D3" s="15" t="inlineStr">
        <is>
          <t>Daily</t>
        </is>
      </c>
      <c r="E3" s="9" t="inlineStr">
        <is>
          <t>Baseline</t>
        </is>
      </c>
      <c r="F3" s="16" t="inlineStr">
        <is>
          <t>Bill</t>
        </is>
      </c>
      <c r="G3" s="16"/>
      <c r="H3" s="16" t="inlineStr">
        <is>
          <t>Bill</t>
        </is>
      </c>
      <c r="I3" s="14" t="inlineStr">
        <is>
          <t>from IBP</t>
        </is>
      </c>
      <c r="J3" s="9"/>
      <c r="K3" s="16" t="inlineStr">
        <is>
          <t>Bill</t>
        </is>
      </c>
      <c r="L3" s="14" t="inlineStr">
        <is>
          <t>from IBP</t>
        </is>
      </c>
      <c r="M3" s="9" t="inlineStr">
        <is>
          <t>from IBP</t>
        </is>
      </c>
      <c r="P3" t="inlineStr">
        <is>
          <t>Rev shr</t>
        </is>
      </c>
      <c r="Q3" t="inlineStr">
        <is>
          <t>Rev shr</t>
        </is>
      </c>
      <c r="R3" t="inlineStr">
        <is>
          <t>Rev shr</t>
        </is>
      </c>
    </row>
    <row r="4" spans="1:18" ht="12" customHeight="1" x14ac:dyDescent="0.25">
      <c r="A4" s="9" t="inlineStr">
        <is>
          <t>Region</t>
        </is>
      </c>
      <c r="B4" s="14" t="inlineStr">
        <is>
          <t>usage</t>
        </is>
      </c>
      <c r="C4" s="14" t="inlineStr">
        <is>
          <t>households</t>
        </is>
      </c>
      <c r="D4" s="15" t="inlineStr">
        <is>
          <t>Use</t>
        </is>
      </c>
      <c r="E4" s="9" t="inlineStr">
        <is>
          <t>Quantity</t>
        </is>
      </c>
      <c r="F4" s="16" t="inlineStr">
        <is>
          <t>with IBP</t>
        </is>
      </c>
      <c r="G4" s="16"/>
      <c r="H4" s="16" t="inlineStr">
        <is>
          <t>flat rate</t>
        </is>
      </c>
      <c r="I4" s="14" t="inlineStr">
        <is>
          <t>to flat</t>
        </is>
      </c>
      <c r="J4" s="9"/>
      <c r="K4" s="16" t="inlineStr">
        <is>
          <t>IBP+FC</t>
        </is>
      </c>
      <c r="L4" s="14" t="inlineStr">
        <is>
          <t>to IBP+FC</t>
        </is>
      </c>
      <c r="M4" s="9" t="inlineStr">
        <is>
          <t>to IBP+FC</t>
        </is>
      </c>
      <c r="P4" t="inlineStr">
        <is>
          <t>IBP</t>
        </is>
      </c>
      <c r="Q4" t="inlineStr">
        <is>
          <t>flat</t>
        </is>
      </c>
      <c r="R4" t="inlineStr">
        <is>
          <t>IBP+PC</t>
        </is>
      </c>
    </row>
    <row r="5" spans="1:18" ht="12" customHeight="1" x14ac:dyDescent="0.25">
      <c r="A5" s="9"/>
      <c r="B5" s="14"/>
      <c r="C5" s="14"/>
      <c r="D5" s="15"/>
      <c r="E5" s="9"/>
      <c r="F5" s="16"/>
      <c r="G5" s="16"/>
      <c r="H5" s="16"/>
      <c r="I5" s="14"/>
      <c r="J5" s="9"/>
      <c r="K5" s="16"/>
      <c r="L5" s="14"/>
      <c r="M5" s="9"/>
    </row>
    <row r="6" spans="1:18" ht="12" customHeight="1" x14ac:dyDescent="0.25">
      <c r="A6" s="24" t="inlineStr">
        <is>
          <t>Southern California Edison</t>
        </is>
      </c>
      <c r="J6" s="2"/>
    </row>
    <row r="7" spans="1:18" ht="12" customHeight="1" x14ac:dyDescent="0.25">
      <c r="A7" t="inlineStr">
        <is>
          <t>Standard Tariff</t>
        </is>
      </c>
      <c r="J7" s="2"/>
    </row>
    <row r="8" spans="1:18" ht="12" customHeight="1" x14ac:dyDescent="0.25">
      <c r="A8">
        <v>10</v>
      </c>
      <c r="B8" s="4">
        <v>0.27383020000000002</v>
      </c>
      <c r="C8" s="4">
        <v>0.31064599999999998</v>
      </c>
      <c r="D8" s="3">
        <v>17.40784</v>
      </c>
      <c r="E8" s="3">
        <v>10.199999999999999</v>
      </c>
      <c r="F8" s="7">
        <v>1100.0920000000001</v>
      </c>
      <c r="H8" s="7">
        <v>1099.7539999999999</v>
      </c>
      <c r="I8" s="4">
        <f>H8/F8-1</f>
        <v>-3.0724703024853639E-4</v>
      </c>
      <c r="J8" s="2"/>
      <c r="K8" s="7">
        <v>1110.319</v>
      </c>
      <c r="L8" s="4">
        <f>K8/F8-1</f>
        <v>9.2964952022194236E-3</v>
      </c>
      <c r="M8" s="7">
        <f>K8-F8</f>
        <v>10.226999999999862</v>
      </c>
      <c r="P8" s="1">
        <f>F8*C8</f>
        <v>341.73917943200001</v>
      </c>
      <c r="Q8" s="1">
        <f>H8*C8</f>
        <v>341.63418108399992</v>
      </c>
      <c r="R8" s="1">
        <f>K8*C8</f>
        <v>344.91615607399996</v>
      </c>
    </row>
    <row r="9" spans="1:18" ht="12" customHeight="1" x14ac:dyDescent="0.25">
      <c r="A9">
        <v>13</v>
      </c>
      <c r="B9" s="4">
        <v>2.86264E-2</v>
      </c>
      <c r="C9" s="4">
        <v>2.12655E-2</v>
      </c>
      <c r="D9" s="3">
        <v>26.584019999999999</v>
      </c>
      <c r="E9" s="3">
        <v>19.399999999999999</v>
      </c>
      <c r="F9" s="7">
        <v>1669.9490000000001</v>
      </c>
      <c r="H9" s="7">
        <v>1679.4670000000001</v>
      </c>
      <c r="I9" s="4">
        <f t="shared" ref="I9:I13" si="0">H9/F9-1</f>
        <v>5.6995752564898972E-3</v>
      </c>
      <c r="J9" s="2"/>
      <c r="K9" s="7">
        <v>1654.5229999999999</v>
      </c>
      <c r="L9" s="4">
        <f t="shared" ref="L9:L13" si="1">K9/F9-1</f>
        <v>-9.2374078489823042E-3</v>
      </c>
      <c r="M9" s="7">
        <f t="shared" ref="M9:M13" si="2">K9-F9</f>
        <v>-15.426000000000158</v>
      </c>
      <c r="P9" s="1">
        <f t="shared" ref="P9:P13" si="3">F9*C9</f>
        <v>35.512300459500004</v>
      </c>
      <c r="Q9" s="1">
        <f t="shared" ref="Q9:Q13" si="4">H9*C9</f>
        <v>35.714705488500002</v>
      </c>
      <c r="R9" s="1">
        <f t="shared" ref="R9:R13" si="5">K9*C9</f>
        <v>35.184258856499994</v>
      </c>
    </row>
    <row r="10" spans="1:18" ht="12" customHeight="1" x14ac:dyDescent="0.25">
      <c r="A10">
        <v>14</v>
      </c>
      <c r="B10" s="4">
        <v>5.6191699999999997E-2</v>
      </c>
      <c r="C10" s="4">
        <v>4.8163900000000003E-2</v>
      </c>
      <c r="D10" s="3">
        <v>23.039850000000001</v>
      </c>
      <c r="E10" s="3">
        <v>17</v>
      </c>
      <c r="F10" s="7">
        <v>1413.355</v>
      </c>
      <c r="H10" s="7">
        <v>1455.5609999999999</v>
      </c>
      <c r="I10" s="4">
        <f t="shared" si="0"/>
        <v>2.9862278054699543E-2</v>
      </c>
      <c r="J10" s="2"/>
      <c r="K10" s="7">
        <v>1412.623</v>
      </c>
      <c r="L10" s="4">
        <f t="shared" si="1"/>
        <v>-5.1791658854283273E-4</v>
      </c>
      <c r="M10" s="7">
        <f t="shared" si="2"/>
        <v>-0.7319999999999709</v>
      </c>
      <c r="P10" s="1">
        <f t="shared" si="3"/>
        <v>68.07268888450001</v>
      </c>
      <c r="Q10" s="1">
        <f t="shared" si="4"/>
        <v>70.1054944479</v>
      </c>
      <c r="R10" s="1">
        <f t="shared" si="5"/>
        <v>68.037432909700001</v>
      </c>
    </row>
    <row r="11" spans="1:18" ht="12" customHeight="1" x14ac:dyDescent="0.25">
      <c r="A11">
        <v>15</v>
      </c>
      <c r="B11" s="4">
        <v>3.8219000000000003E-2</v>
      </c>
      <c r="C11" s="4">
        <v>2.3941799999999999E-2</v>
      </c>
      <c r="D11" s="3">
        <v>31.524850000000001</v>
      </c>
      <c r="E11" s="3">
        <v>47.6</v>
      </c>
      <c r="F11" s="7">
        <v>1981.6579999999999</v>
      </c>
      <c r="H11" s="7">
        <v>1991.607</v>
      </c>
      <c r="I11" s="4">
        <f t="shared" si="0"/>
        <v>5.0205434035539565E-3</v>
      </c>
      <c r="J11" s="2"/>
      <c r="K11" s="7">
        <v>1953.4960000000001</v>
      </c>
      <c r="L11" s="4">
        <f t="shared" si="1"/>
        <v>-1.4211332126936038E-2</v>
      </c>
      <c r="M11" s="7">
        <f t="shared" si="2"/>
        <v>-28.161999999999807</v>
      </c>
      <c r="P11" s="1">
        <f t="shared" si="3"/>
        <v>47.444459504399994</v>
      </c>
      <c r="Q11" s="1">
        <f t="shared" si="4"/>
        <v>47.682656472599994</v>
      </c>
      <c r="R11" s="1">
        <f t="shared" si="5"/>
        <v>46.7702105328</v>
      </c>
    </row>
    <row r="12" spans="1:18" ht="12" customHeight="1" x14ac:dyDescent="0.25">
      <c r="A12">
        <v>16</v>
      </c>
      <c r="B12" s="4">
        <v>1.367E-2</v>
      </c>
      <c r="C12" s="4">
        <v>1.56899E-2</v>
      </c>
      <c r="D12" s="3">
        <v>17.205970000000001</v>
      </c>
      <c r="E12" s="3">
        <v>10</v>
      </c>
      <c r="F12" s="7">
        <v>1034.8420000000001</v>
      </c>
      <c r="H12" s="7">
        <v>1087.001</v>
      </c>
      <c r="I12" s="4">
        <f t="shared" si="0"/>
        <v>5.0402863432291944E-2</v>
      </c>
      <c r="J12" s="2"/>
      <c r="K12" s="7">
        <v>1052.6220000000001</v>
      </c>
      <c r="L12" s="4">
        <f t="shared" si="1"/>
        <v>1.7181366817349941E-2</v>
      </c>
      <c r="M12" s="7">
        <f t="shared" si="2"/>
        <v>17.779999999999973</v>
      </c>
      <c r="P12" s="1">
        <f t="shared" si="3"/>
        <v>16.236567495800003</v>
      </c>
      <c r="Q12" s="1">
        <f t="shared" si="4"/>
        <v>17.0549369899</v>
      </c>
      <c r="R12" s="1">
        <f t="shared" si="5"/>
        <v>16.515533917799999</v>
      </c>
    </row>
    <row r="13" spans="1:18" ht="12" customHeight="1" x14ac:dyDescent="0.25">
      <c r="A13">
        <v>17</v>
      </c>
      <c r="B13" s="4">
        <v>0.3820269</v>
      </c>
      <c r="C13" s="4">
        <v>0.32809240000000001</v>
      </c>
      <c r="D13" s="3">
        <v>22.99465</v>
      </c>
      <c r="E13" s="3">
        <v>15.4</v>
      </c>
      <c r="F13" s="7">
        <v>1462.4190000000001</v>
      </c>
      <c r="H13" s="7">
        <v>1452.7059999999999</v>
      </c>
      <c r="I13" s="4">
        <f t="shared" si="0"/>
        <v>-6.6417353713267291E-3</v>
      </c>
      <c r="J13" s="2"/>
      <c r="K13" s="7">
        <v>1455.047</v>
      </c>
      <c r="L13" s="4">
        <f t="shared" si="1"/>
        <v>-5.0409629524781341E-3</v>
      </c>
      <c r="M13" s="7">
        <f t="shared" si="2"/>
        <v>-7.3720000000000709</v>
      </c>
      <c r="P13" s="1">
        <f t="shared" si="3"/>
        <v>479.80855951560005</v>
      </c>
      <c r="Q13" s="1">
        <f t="shared" si="4"/>
        <v>476.6217980344</v>
      </c>
      <c r="R13" s="1">
        <f t="shared" si="5"/>
        <v>477.38986234280003</v>
      </c>
    </row>
    <row r="14" spans="1:18" ht="12" customHeight="1" x14ac:dyDescent="0.25">
      <c r="A14" t="inlineStr">
        <is>
          <t>Share of Revenue from 13,14,15,17</t>
        </is>
      </c>
      <c r="F14" s="5">
        <f>(P9+P10+P11+P13)/P14</f>
        <v>0.6379745477729919</v>
      </c>
      <c r="G14" s="5"/>
      <c r="H14" s="5">
        <f>(Q9+Q10+Q11+Q13)/Q14</f>
        <v>0.63725311272641649</v>
      </c>
      <c r="J14" s="5"/>
      <c r="K14" s="5">
        <f>(R9+R10+R11+R13)/R14</f>
        <v>0.63447939720265367</v>
      </c>
      <c r="P14" s="1">
        <f>SUM(P8:P13)</f>
        <v>988.81375529180013</v>
      </c>
      <c r="Q14" s="1">
        <f>SUM(Q8:Q13)</f>
        <v>988.81377251729987</v>
      </c>
      <c r="R14" s="1">
        <f>SUM(R8:R13)</f>
        <v>988.81345463359992</v>
      </c>
    </row>
    <row r="15" spans="1:18" ht="12" customHeight="1" x14ac:dyDescent="0.25">
      <c r="A15" t="inlineStr">
        <is>
          <t>CARE</t>
        </is>
      </c>
      <c r="J15" s="2"/>
    </row>
    <row r="16" spans="1:18" ht="12" customHeight="1" x14ac:dyDescent="0.25">
      <c r="A16">
        <v>10</v>
      </c>
      <c r="B16" s="4">
        <v>6.3587000000000005E-2</v>
      </c>
      <c r="C16" s="4">
        <v>9.7192200000000006E-2</v>
      </c>
      <c r="D16" s="3">
        <v>12.920120000000001</v>
      </c>
      <c r="E16" s="3">
        <v>10.199999999999999</v>
      </c>
      <c r="F16" s="7">
        <v>489.48680000000002</v>
      </c>
      <c r="H16" s="7">
        <v>499.91980000000001</v>
      </c>
      <c r="I16" s="4">
        <f>H16/F16-1</f>
        <v>2.1314160054979991E-2</v>
      </c>
      <c r="J16" s="2"/>
      <c r="K16" s="7">
        <v>506.9058</v>
      </c>
      <c r="L16" s="4">
        <f>K16/F16-1</f>
        <v>3.5586250742614567E-2</v>
      </c>
      <c r="M16" s="7">
        <f>K16-F16</f>
        <v>17.418999999999983</v>
      </c>
      <c r="P16" s="1">
        <f>F16*C16</f>
        <v>47.574298962960007</v>
      </c>
      <c r="Q16" s="1">
        <f>H16*C16</f>
        <v>48.588305185560003</v>
      </c>
      <c r="R16" s="1">
        <f>K16*C16</f>
        <v>49.267289894760005</v>
      </c>
    </row>
    <row r="17" spans="1:18" ht="12" customHeight="1" x14ac:dyDescent="0.25">
      <c r="A17">
        <v>13</v>
      </c>
      <c r="B17" s="4">
        <v>1.42068E-2</v>
      </c>
      <c r="C17" s="4">
        <v>1.3935700000000001E-2</v>
      </c>
      <c r="D17" s="3">
        <v>20.132549999999998</v>
      </c>
      <c r="E17" s="3">
        <v>19.399999999999999</v>
      </c>
      <c r="F17" s="7">
        <v>785.28070000000002</v>
      </c>
      <c r="H17" s="7">
        <v>778.99149999999997</v>
      </c>
      <c r="I17" s="4">
        <f t="shared" ref="I17:I21" si="6">H17/F17-1</f>
        <v>-8.0088559415760763E-3</v>
      </c>
      <c r="J17" s="2"/>
      <c r="K17" s="7">
        <v>768.04600000000005</v>
      </c>
      <c r="L17" s="4">
        <f t="shared" ref="L17:L21" si="7">K17/F17-1</f>
        <v>-2.1947183981473106E-2</v>
      </c>
      <c r="M17" s="7">
        <f t="shared" ref="M17:M21" si="8">K17-F17</f>
        <v>-17.234699999999975</v>
      </c>
      <c r="P17" s="1">
        <f t="shared" ref="P17:P21" si="9">F17*C17</f>
        <v>10.943436250990001</v>
      </c>
      <c r="Q17" s="1">
        <f t="shared" ref="Q17:Q21" si="10">H17*C17</f>
        <v>10.85579184655</v>
      </c>
      <c r="R17" s="1">
        <f t="shared" ref="R17:R21" si="11">K17*C17</f>
        <v>10.703258642200002</v>
      </c>
    </row>
    <row r="18" spans="1:18" ht="12" customHeight="1" x14ac:dyDescent="0.25">
      <c r="A18">
        <v>14</v>
      </c>
      <c r="B18" s="4">
        <v>2.3129799999999999E-2</v>
      </c>
      <c r="C18" s="4">
        <v>2.20168E-2</v>
      </c>
      <c r="D18" s="3">
        <v>20.74654</v>
      </c>
      <c r="E18" s="3">
        <v>17</v>
      </c>
      <c r="F18" s="7">
        <v>837.0566</v>
      </c>
      <c r="H18" s="7">
        <v>802.74869999999999</v>
      </c>
      <c r="I18" s="4">
        <f t="shared" si="6"/>
        <v>-4.0986356239231636E-2</v>
      </c>
      <c r="J18" s="2"/>
      <c r="K18" s="7">
        <v>803.87360000000001</v>
      </c>
      <c r="L18" s="4">
        <f t="shared" si="7"/>
        <v>-3.9642480568219618E-2</v>
      </c>
      <c r="M18" s="7">
        <f t="shared" si="8"/>
        <v>-33.182999999999993</v>
      </c>
      <c r="P18" s="1">
        <f t="shared" si="9"/>
        <v>18.42930775088</v>
      </c>
      <c r="Q18" s="1">
        <f t="shared" si="10"/>
        <v>17.67395757816</v>
      </c>
      <c r="R18" s="1">
        <f t="shared" si="11"/>
        <v>17.69872427648</v>
      </c>
    </row>
    <row r="19" spans="1:18" ht="12" customHeight="1" x14ac:dyDescent="0.25">
      <c r="A19">
        <v>15</v>
      </c>
      <c r="B19" s="4">
        <v>8.1658000000000008E-3</v>
      </c>
      <c r="C19" s="4">
        <v>6.0426000000000004E-3</v>
      </c>
      <c r="D19" s="3">
        <v>26.687249999999999</v>
      </c>
      <c r="E19" s="3">
        <v>47.6</v>
      </c>
      <c r="F19" s="7">
        <v>1001.539</v>
      </c>
      <c r="H19" s="7">
        <v>1032.614</v>
      </c>
      <c r="I19" s="4">
        <f t="shared" si="6"/>
        <v>3.102724906369092E-2</v>
      </c>
      <c r="J19" s="2"/>
      <c r="K19" s="7">
        <v>977.96010000000001</v>
      </c>
      <c r="L19" s="4">
        <f t="shared" si="7"/>
        <v>-2.3542667834203113E-2</v>
      </c>
      <c r="M19" s="7">
        <f t="shared" si="8"/>
        <v>-23.578899999999976</v>
      </c>
      <c r="P19" s="1">
        <f t="shared" si="9"/>
        <v>6.0518995614</v>
      </c>
      <c r="Q19" s="1">
        <f t="shared" si="10"/>
        <v>6.2396733564000009</v>
      </c>
      <c r="R19" s="1">
        <f t="shared" si="11"/>
        <v>5.9094217002600002</v>
      </c>
    </row>
    <row r="20" spans="1:18" ht="12" customHeight="1" x14ac:dyDescent="0.25">
      <c r="A20">
        <v>16</v>
      </c>
      <c r="B20" s="4">
        <v>2.3533999999999998E-3</v>
      </c>
      <c r="C20" s="4">
        <v>2.5755000000000001E-3</v>
      </c>
      <c r="D20" s="3">
        <v>18.045210000000001</v>
      </c>
      <c r="E20" s="3">
        <v>10</v>
      </c>
      <c r="F20" s="7">
        <v>734.12189999999998</v>
      </c>
      <c r="H20" s="7">
        <v>698.22559999999999</v>
      </c>
      <c r="I20" s="4">
        <f t="shared" si="6"/>
        <v>-4.8896920252617493E-2</v>
      </c>
      <c r="J20" s="2"/>
      <c r="K20" s="7">
        <v>709.84720000000004</v>
      </c>
      <c r="L20" s="4">
        <f t="shared" si="7"/>
        <v>-3.3066306835417891E-2</v>
      </c>
      <c r="M20" s="7">
        <f t="shared" si="8"/>
        <v>-24.274699999999939</v>
      </c>
      <c r="P20" s="1">
        <f t="shared" si="9"/>
        <v>1.8907309534500001</v>
      </c>
      <c r="Q20" s="1">
        <f t="shared" si="10"/>
        <v>1.7982800327999999</v>
      </c>
      <c r="R20" s="1">
        <f t="shared" si="11"/>
        <v>1.8282114636000002</v>
      </c>
    </row>
    <row r="21" spans="1:18" ht="12" customHeight="1" x14ac:dyDescent="0.25">
      <c r="A21">
        <v>17</v>
      </c>
      <c r="B21" s="4">
        <v>9.5992900000000006E-2</v>
      </c>
      <c r="C21" s="4">
        <v>0.1104378</v>
      </c>
      <c r="D21" s="3">
        <v>17.165279999999999</v>
      </c>
      <c r="E21" s="3">
        <v>15.4</v>
      </c>
      <c r="F21" s="7">
        <v>666.59010000000001</v>
      </c>
      <c r="H21" s="7">
        <v>664.17849999999999</v>
      </c>
      <c r="I21" s="4">
        <f t="shared" si="6"/>
        <v>-3.6178155061109551E-3</v>
      </c>
      <c r="J21" s="2"/>
      <c r="K21" s="7">
        <v>661.90660000000003</v>
      </c>
      <c r="L21" s="4">
        <f t="shared" si="7"/>
        <v>-7.0260569426398023E-3</v>
      </c>
      <c r="M21" s="7">
        <f t="shared" si="8"/>
        <v>-4.6834999999999809</v>
      </c>
      <c r="P21" s="1">
        <f t="shared" si="9"/>
        <v>73.616744145780004</v>
      </c>
      <c r="Q21" s="1">
        <f t="shared" si="10"/>
        <v>73.350412347299994</v>
      </c>
      <c r="R21" s="1">
        <f t="shared" si="11"/>
        <v>73.099508709480006</v>
      </c>
    </row>
    <row r="22" spans="1:18" ht="12" customHeight="1" x14ac:dyDescent="0.25">
      <c r="A22" t="inlineStr">
        <is>
          <t>Share of Revenue from 13,14,15,17</t>
        </is>
      </c>
      <c r="F22" s="5">
        <f>(P17+P18+P19+P21)/P22</f>
        <v>0.68793042794461146</v>
      </c>
      <c r="G22" s="5"/>
      <c r="H22" s="5">
        <f>(Q17+Q18+Q19+Q21)/Q22</f>
        <v>0.68211643977494707</v>
      </c>
      <c r="J22" s="5"/>
      <c r="K22" s="5">
        <f>(R17+R18+R19+R21)/R22</f>
        <v>0.67764395239569086</v>
      </c>
      <c r="P22" s="1">
        <f>SUM(P16:P21)</f>
        <v>158.50641762546002</v>
      </c>
      <c r="Q22" s="1">
        <f t="shared" ref="Q22:R22" si="12">SUM(Q16:Q21)</f>
        <v>158.50642034677</v>
      </c>
      <c r="R22" s="1">
        <f t="shared" si="12"/>
        <v>158.50641468678003</v>
      </c>
    </row>
    <row r="23" spans="1:18" ht="12" customHeight="1" x14ac:dyDescent="0.25">
      <c r="J23" s="2"/>
    </row>
    <row r="24" spans="1:18" ht="12" customHeight="1" x14ac:dyDescent="0.25">
      <c r="A24" s="24" t="inlineStr">
        <is>
          <t>Pacific Gas &amp; Electric</t>
        </is>
      </c>
      <c r="J24" s="2"/>
    </row>
    <row r="25" spans="1:18" ht="12" customHeight="1" x14ac:dyDescent="0.25">
      <c r="A25" t="inlineStr">
        <is>
          <t>Standard Tariff</t>
        </is>
      </c>
      <c r="J25" s="2"/>
    </row>
    <row r="26" spans="1:18" ht="12" customHeight="1" x14ac:dyDescent="0.25">
      <c r="A26" s="9" t="inlineStr">
        <is>
          <t>P</t>
        </is>
      </c>
      <c r="B26" s="4">
        <v>3.7812600000000002E-2</v>
      </c>
      <c r="C26" s="4">
        <v>2.86474E-2</v>
      </c>
      <c r="D26" s="3">
        <v>25.404959999999999</v>
      </c>
      <c r="E26" s="3">
        <v>15.3</v>
      </c>
      <c r="F26" s="7">
        <v>1399.6579999999999</v>
      </c>
      <c r="H26" s="7">
        <v>1523.2470000000001</v>
      </c>
      <c r="I26" s="4">
        <f>H26/F26-1</f>
        <v>8.8299427431558497E-2</v>
      </c>
      <c r="J26" s="2"/>
      <c r="K26" s="7">
        <v>1402.175</v>
      </c>
      <c r="L26" s="4">
        <f>K26/F26-1</f>
        <v>1.7982964409877233E-3</v>
      </c>
      <c r="M26" s="7">
        <f>K26-F26</f>
        <v>2.5170000000000528</v>
      </c>
      <c r="P26" s="1">
        <f>F26*C26</f>
        <v>40.096562589199998</v>
      </c>
      <c r="Q26" s="1">
        <f>H26*C26</f>
        <v>43.637066107800003</v>
      </c>
      <c r="R26" s="1">
        <f>K26*C26</f>
        <v>40.168668095000001</v>
      </c>
    </row>
    <row r="27" spans="1:18" ht="12" customHeight="1" x14ac:dyDescent="0.25">
      <c r="A27" s="9" t="inlineStr">
        <is>
          <t>Q</t>
        </is>
      </c>
      <c r="B27" s="4">
        <v>1.2409999999999999E-3</v>
      </c>
      <c r="C27" s="4">
        <v>7.4529999999999996E-4</v>
      </c>
      <c r="D27" s="3">
        <v>32.048070000000003</v>
      </c>
      <c r="E27" s="3">
        <v>7.5</v>
      </c>
      <c r="F27" s="7">
        <v>2277.768</v>
      </c>
      <c r="H27" s="7">
        <v>1921.559</v>
      </c>
      <c r="I27" s="4">
        <f t="shared" ref="I27:I35" si="13">H27/F27-1</f>
        <v>-0.15638511033608338</v>
      </c>
      <c r="J27" s="2"/>
      <c r="K27" s="7">
        <v>2184.0909999999999</v>
      </c>
      <c r="L27" s="4">
        <f t="shared" ref="L27:L31" si="14">K27/F27-1</f>
        <v>-4.1126664348608011E-2</v>
      </c>
      <c r="M27" s="7">
        <f t="shared" ref="M27:M31" si="15">K27-F27</f>
        <v>-93.677000000000135</v>
      </c>
      <c r="P27" s="1">
        <f t="shared" ref="P27:P31" si="16">F27*C27</f>
        <v>1.6976204903999998</v>
      </c>
      <c r="Q27" s="1">
        <f t="shared" ref="Q27:Q31" si="17">H27*C27</f>
        <v>1.4321379227</v>
      </c>
      <c r="R27" s="1">
        <f t="shared" ref="R27:R31" si="18">K27*C27</f>
        <v>1.6278030222999997</v>
      </c>
    </row>
    <row r="28" spans="1:18" ht="12" customHeight="1" x14ac:dyDescent="0.25">
      <c r="A28" s="9" t="inlineStr">
        <is>
          <t>R</t>
        </is>
      </c>
      <c r="B28" s="4">
        <v>9.1255600000000006E-2</v>
      </c>
      <c r="C28" s="4">
        <v>6.85365E-2</v>
      </c>
      <c r="D28" s="3">
        <v>25.62744</v>
      </c>
      <c r="E28" s="3">
        <v>17.100000000000001</v>
      </c>
      <c r="F28" s="7">
        <v>1548.337</v>
      </c>
      <c r="H28" s="7">
        <v>1536.587</v>
      </c>
      <c r="I28" s="4">
        <f t="shared" si="13"/>
        <v>-7.5887871955523378E-3</v>
      </c>
      <c r="J28" s="2"/>
      <c r="K28" s="7">
        <v>1527.9469999999999</v>
      </c>
      <c r="L28" s="4">
        <f t="shared" si="14"/>
        <v>-1.3168967737643755E-2</v>
      </c>
      <c r="M28" s="7">
        <f t="shared" si="15"/>
        <v>-20.3900000000001</v>
      </c>
      <c r="P28" s="1">
        <f t="shared" si="16"/>
        <v>106.11759880050001</v>
      </c>
      <c r="Q28" s="1">
        <f t="shared" si="17"/>
        <v>105.3122949255</v>
      </c>
      <c r="R28" s="1">
        <f t="shared" si="18"/>
        <v>104.72013956549999</v>
      </c>
    </row>
    <row r="29" spans="1:18" ht="12" customHeight="1" x14ac:dyDescent="0.25">
      <c r="A29" s="9" t="inlineStr">
        <is>
          <t>S</t>
        </is>
      </c>
      <c r="B29" s="4">
        <v>0.1616821</v>
      </c>
      <c r="C29" s="4">
        <v>0.127418</v>
      </c>
      <c r="D29" s="3">
        <v>24.422989999999999</v>
      </c>
      <c r="E29" s="3">
        <v>15.3</v>
      </c>
      <c r="F29" s="7">
        <v>1477.9780000000001</v>
      </c>
      <c r="H29" s="7">
        <v>1464.3689999999999</v>
      </c>
      <c r="I29" s="4">
        <f t="shared" si="13"/>
        <v>-9.2078501845089811E-3</v>
      </c>
      <c r="J29" s="2"/>
      <c r="K29" s="7">
        <v>1460.9459999999999</v>
      </c>
      <c r="L29" s="4">
        <f t="shared" si="14"/>
        <v>-1.1523852181832273E-2</v>
      </c>
      <c r="M29" s="7">
        <f t="shared" si="15"/>
        <v>-17.032000000000153</v>
      </c>
      <c r="P29" s="1">
        <f t="shared" si="16"/>
        <v>188.32100080400002</v>
      </c>
      <c r="Q29" s="1">
        <f t="shared" si="17"/>
        <v>186.58696924199998</v>
      </c>
      <c r="R29" s="1">
        <f t="shared" si="18"/>
        <v>186.15081742799998</v>
      </c>
    </row>
    <row r="30" spans="1:18" ht="12" customHeight="1" x14ac:dyDescent="0.25">
      <c r="A30" s="9" t="inlineStr">
        <is>
          <t>T</t>
        </is>
      </c>
      <c r="B30" s="4">
        <v>0.1381395</v>
      </c>
      <c r="C30" s="4">
        <v>0.1922653</v>
      </c>
      <c r="D30" s="3">
        <v>13.828799999999999</v>
      </c>
      <c r="E30" s="3">
        <v>7.5</v>
      </c>
      <c r="F30" s="7">
        <v>821.68340000000001</v>
      </c>
      <c r="H30" s="7">
        <v>829.15639999999996</v>
      </c>
      <c r="I30" s="4">
        <f t="shared" si="13"/>
        <v>9.0947437906132578E-3</v>
      </c>
      <c r="J30" s="2"/>
      <c r="K30" s="7">
        <v>840.96079999999995</v>
      </c>
      <c r="L30" s="4">
        <f t="shared" si="14"/>
        <v>2.3460860959342744E-2</v>
      </c>
      <c r="M30" s="7">
        <f t="shared" si="15"/>
        <v>19.277399999999943</v>
      </c>
      <c r="P30" s="1">
        <f t="shared" si="16"/>
        <v>157.98120540602</v>
      </c>
      <c r="Q30" s="1">
        <f t="shared" si="17"/>
        <v>159.41800399292001</v>
      </c>
      <c r="R30" s="1">
        <f t="shared" si="18"/>
        <v>161.68758050023999</v>
      </c>
    </row>
    <row r="31" spans="1:18" ht="12" customHeight="1" x14ac:dyDescent="0.25">
      <c r="A31" s="9" t="inlineStr">
        <is>
          <t>V</t>
        </is>
      </c>
      <c r="B31" s="4">
        <v>7.2531000000000002E-3</v>
      </c>
      <c r="C31" s="4">
        <v>7.5449999999999996E-3</v>
      </c>
      <c r="D31" s="3">
        <v>18.50253</v>
      </c>
      <c r="E31" s="3">
        <v>12</v>
      </c>
      <c r="F31" s="7">
        <v>1210.913</v>
      </c>
      <c r="H31" s="7">
        <v>1109.3869999999999</v>
      </c>
      <c r="I31" s="4">
        <f t="shared" si="13"/>
        <v>-8.3842522129996211E-2</v>
      </c>
      <c r="J31" s="2"/>
      <c r="K31" s="7">
        <v>1199.9090000000001</v>
      </c>
      <c r="L31" s="4">
        <f t="shared" si="14"/>
        <v>-9.0873580513215479E-3</v>
      </c>
      <c r="M31" s="7">
        <f t="shared" si="15"/>
        <v>-11.003999999999905</v>
      </c>
      <c r="P31" s="1">
        <f t="shared" si="16"/>
        <v>9.136338584999999</v>
      </c>
      <c r="Q31" s="1">
        <f t="shared" si="17"/>
        <v>8.3703249149999994</v>
      </c>
      <c r="R31" s="1">
        <f t="shared" si="18"/>
        <v>9.0533134050000008</v>
      </c>
    </row>
    <row r="32" spans="1:18" ht="12" customHeight="1" x14ac:dyDescent="0.25">
      <c r="A32" s="9" t="inlineStr">
        <is>
          <t>W</t>
        </is>
      </c>
      <c r="B32" s="4">
        <v>4.2133400000000001E-2</v>
      </c>
      <c r="C32" s="4">
        <v>3.1392999999999997E-2</v>
      </c>
      <c r="D32" s="3">
        <v>25.832249999999998</v>
      </c>
      <c r="E32" s="3">
        <v>18.5</v>
      </c>
      <c r="F32" s="7">
        <v>1588.135</v>
      </c>
      <c r="H32" s="7">
        <v>1548.867</v>
      </c>
      <c r="I32" s="4">
        <f t="shared" si="13"/>
        <v>-2.4725857688420727E-2</v>
      </c>
      <c r="J32" s="2"/>
      <c r="K32" s="7">
        <v>1562.4839999999999</v>
      </c>
      <c r="L32" s="4">
        <f t="shared" ref="L32:L35" si="19">K32/F32-1</f>
        <v>-1.6151649576389926E-2</v>
      </c>
      <c r="M32" s="7">
        <f t="shared" ref="M32:M35" si="20">K32-F32</f>
        <v>-25.651000000000067</v>
      </c>
      <c r="P32" s="1">
        <f t="shared" ref="P32:P35" si="21">F32*C32</f>
        <v>49.856322054999993</v>
      </c>
      <c r="Q32" s="1">
        <f t="shared" ref="Q32:Q35" si="22">H32*C32</f>
        <v>48.623581730999994</v>
      </c>
      <c r="R32" s="1">
        <f t="shared" ref="R32:R35" si="23">K32*C32</f>
        <v>49.051060211999996</v>
      </c>
    </row>
    <row r="33" spans="1:18" ht="12" customHeight="1" x14ac:dyDescent="0.25">
      <c r="A33" s="9" t="inlineStr">
        <is>
          <t>X</t>
        </is>
      </c>
      <c r="B33" s="4">
        <v>0.32150689999999998</v>
      </c>
      <c r="C33" s="4">
        <v>0.3251444</v>
      </c>
      <c r="D33" s="3">
        <v>19.031880000000001</v>
      </c>
      <c r="E33" s="3">
        <v>11</v>
      </c>
      <c r="F33" s="7">
        <v>1143.9829999999999</v>
      </c>
      <c r="H33" s="7">
        <v>1141.126</v>
      </c>
      <c r="I33" s="4">
        <f t="shared" si="13"/>
        <v>-2.4974147343098663E-3</v>
      </c>
      <c r="J33" s="2"/>
      <c r="K33" s="7">
        <v>1145.854</v>
      </c>
      <c r="L33" s="4">
        <f t="shared" si="19"/>
        <v>1.635513814453704E-3</v>
      </c>
      <c r="M33" s="7">
        <f t="shared" si="20"/>
        <v>1.8710000000000946</v>
      </c>
      <c r="P33" s="1">
        <f t="shared" si="21"/>
        <v>371.9596661452</v>
      </c>
      <c r="Q33" s="1">
        <f t="shared" si="22"/>
        <v>371.03072859439999</v>
      </c>
      <c r="R33" s="1">
        <f t="shared" si="23"/>
        <v>372.5680113176</v>
      </c>
    </row>
    <row r="34" spans="1:18" ht="12" customHeight="1" x14ac:dyDescent="0.25">
      <c r="A34" s="9" t="inlineStr">
        <is>
          <t>Y</t>
        </is>
      </c>
      <c r="B34" s="4">
        <v>9.6942999999999994E-3</v>
      </c>
      <c r="C34" s="4">
        <v>9.4725E-3</v>
      </c>
      <c r="D34" s="3">
        <v>19.697780000000002</v>
      </c>
      <c r="E34" s="3">
        <v>11.7</v>
      </c>
      <c r="F34" s="7">
        <v>1107.846</v>
      </c>
      <c r="H34" s="7">
        <v>1181.0519999999999</v>
      </c>
      <c r="I34" s="4">
        <f t="shared" si="13"/>
        <v>6.6079581458072578E-2</v>
      </c>
      <c r="J34" s="2"/>
      <c r="K34" s="7">
        <v>1120.173</v>
      </c>
      <c r="L34" s="4">
        <f t="shared" si="19"/>
        <v>1.112699779572246E-2</v>
      </c>
      <c r="M34" s="7">
        <f t="shared" si="20"/>
        <v>12.326999999999998</v>
      </c>
      <c r="P34" s="1">
        <f t="shared" si="21"/>
        <v>10.494071235</v>
      </c>
      <c r="Q34" s="1">
        <f t="shared" si="22"/>
        <v>11.18751507</v>
      </c>
      <c r="R34" s="1">
        <f t="shared" si="23"/>
        <v>10.6108387425</v>
      </c>
    </row>
    <row r="35" spans="1:18" ht="12" customHeight="1" x14ac:dyDescent="0.25">
      <c r="A35" s="9" t="inlineStr">
        <is>
          <t>Z</t>
        </is>
      </c>
      <c r="B35" s="5">
        <v>4.3449999999999999E-4</v>
      </c>
      <c r="C35" s="5">
        <v>6.2140000000000003E-4</v>
      </c>
      <c r="D35" s="3">
        <v>13.45778</v>
      </c>
      <c r="E35" s="3">
        <v>7.9</v>
      </c>
      <c r="F35" s="7">
        <v>707.8623</v>
      </c>
      <c r="H35" s="7">
        <v>806.91060000000004</v>
      </c>
      <c r="I35" s="4">
        <f t="shared" si="13"/>
        <v>0.13992594322370322</v>
      </c>
      <c r="J35" s="2"/>
      <c r="K35" s="7">
        <v>743.25789999999995</v>
      </c>
      <c r="L35" s="4">
        <f t="shared" si="19"/>
        <v>5.0003510569781584E-2</v>
      </c>
      <c r="M35" s="7">
        <f t="shared" si="20"/>
        <v>35.395599999999945</v>
      </c>
      <c r="P35" s="1">
        <f t="shared" si="21"/>
        <v>0.43986563322000005</v>
      </c>
      <c r="Q35" s="1">
        <f t="shared" si="22"/>
        <v>0.50141424684000002</v>
      </c>
      <c r="R35" s="1">
        <f t="shared" si="23"/>
        <v>0.46186045906000001</v>
      </c>
    </row>
    <row r="36" spans="1:18" ht="12" customHeight="1" x14ac:dyDescent="0.25">
      <c r="A36" t="inlineStr">
        <is>
          <t>Share of Revenue from P,R,S,V,W,Y</t>
        </is>
      </c>
      <c r="F36" s="5">
        <f>(P26+P28+P29+P31+P32+P34)/P36</f>
        <v>0.43160109541278957</v>
      </c>
      <c r="G36" s="5"/>
      <c r="H36" s="5">
        <f>(Q26+Q28+Q29+Q31+Q32+Q34)/Q36</f>
        <v>0.43127629114698202</v>
      </c>
      <c r="J36" s="5"/>
      <c r="K36" s="5">
        <f>(R26+R28+R29+R31+R32+R34)/R36</f>
        <v>0.42704283499730028</v>
      </c>
      <c r="M36" s="7"/>
      <c r="P36" s="1">
        <f>SUM(P26:P35)</f>
        <v>936.10025174353996</v>
      </c>
      <c r="Q36" s="1">
        <f t="shared" ref="Q36:R36" si="24">SUM(Q26:Q35)</f>
        <v>936.10003674816005</v>
      </c>
      <c r="R36" s="1">
        <f t="shared" si="24"/>
        <v>936.10009274719982</v>
      </c>
    </row>
    <row r="37" spans="1:18" ht="12" customHeight="1" x14ac:dyDescent="0.25">
      <c r="A37" t="inlineStr">
        <is>
          <t>CARE</t>
        </is>
      </c>
      <c r="J37" s="2"/>
      <c r="M37" s="7"/>
    </row>
    <row r="38" spans="1:18" ht="12" customHeight="1" x14ac:dyDescent="0.25">
      <c r="A38" s="9" t="inlineStr">
        <is>
          <t>P</t>
        </is>
      </c>
      <c r="B38" s="4">
        <v>9.2750999999999997E-3</v>
      </c>
      <c r="C38" s="4">
        <v>7.2919999999999999E-3</v>
      </c>
      <c r="D38" s="3">
        <v>24.48152</v>
      </c>
      <c r="E38" s="3">
        <v>15.3</v>
      </c>
      <c r="F38" s="7">
        <v>778.63599999999997</v>
      </c>
      <c r="H38" s="7">
        <v>780.91970000000003</v>
      </c>
      <c r="I38" s="4">
        <f t="shared" ref="I38:I47" si="25">H38/F38-1</f>
        <v>2.9329494141037138E-3</v>
      </c>
      <c r="J38" s="2"/>
      <c r="K38" s="7">
        <v>761.05830000000003</v>
      </c>
      <c r="L38" s="4">
        <f>K38/F38-1</f>
        <v>-2.2574990110911797E-2</v>
      </c>
      <c r="M38" s="7">
        <f>K38-F38</f>
        <v>-17.577699999999936</v>
      </c>
      <c r="P38" s="1">
        <f>F38*C38</f>
        <v>5.6778137119999998</v>
      </c>
      <c r="Q38" s="1">
        <f>H38*C38</f>
        <v>5.6944664524000004</v>
      </c>
      <c r="R38" s="1">
        <f>K38*C38</f>
        <v>5.5496371236000002</v>
      </c>
    </row>
    <row r="39" spans="1:18" ht="12" customHeight="1" x14ac:dyDescent="0.25">
      <c r="A39" s="9" t="inlineStr">
        <is>
          <t>Q</t>
        </is>
      </c>
      <c r="B39" s="4">
        <v>5.3600000000000002E-5</v>
      </c>
      <c r="C39" s="4">
        <v>3.04E-5</v>
      </c>
      <c r="D39" s="3">
        <v>33.936259999999997</v>
      </c>
      <c r="E39" s="3">
        <v>7.5</v>
      </c>
      <c r="F39" s="7">
        <v>1121.1010000000001</v>
      </c>
      <c r="H39" s="7">
        <v>1082.51</v>
      </c>
      <c r="I39" s="4">
        <f t="shared" si="25"/>
        <v>-3.4422411540084408E-2</v>
      </c>
      <c r="J39" s="2"/>
      <c r="K39" s="7">
        <v>937.22559999999999</v>
      </c>
      <c r="L39" s="4">
        <f t="shared" ref="L39:L47" si="26">K39/F39-1</f>
        <v>-0.16401323341964735</v>
      </c>
      <c r="M39" s="7">
        <f t="shared" ref="M39:M47" si="27">K39-F39</f>
        <v>-183.87540000000013</v>
      </c>
      <c r="P39" s="1">
        <f t="shared" ref="P39:P47" si="28">F39*C39</f>
        <v>3.4081470400000001E-2</v>
      </c>
      <c r="Q39" s="1">
        <f t="shared" ref="Q39:Q47" si="29">H39*C39</f>
        <v>3.2908303999999999E-2</v>
      </c>
      <c r="R39" s="1">
        <f t="shared" ref="R39:R47" si="30">K39*C39</f>
        <v>2.8491658239999999E-2</v>
      </c>
    </row>
    <row r="40" spans="1:18" ht="12" customHeight="1" x14ac:dyDescent="0.25">
      <c r="A40" s="9" t="inlineStr">
        <is>
          <t>R</t>
        </is>
      </c>
      <c r="B40" s="4">
        <v>4.1852300000000002E-2</v>
      </c>
      <c r="C40" s="4">
        <v>3.6922299999999998E-2</v>
      </c>
      <c r="D40" s="3">
        <v>21.817160000000001</v>
      </c>
      <c r="E40" s="3">
        <v>17.100000000000001</v>
      </c>
      <c r="F40" s="7">
        <v>698.1481</v>
      </c>
      <c r="H40" s="7">
        <v>695.93100000000004</v>
      </c>
      <c r="I40" s="4">
        <f t="shared" si="25"/>
        <v>-3.1756872216653909E-3</v>
      </c>
      <c r="J40" s="2"/>
      <c r="K40" s="7">
        <v>677.33870000000002</v>
      </c>
      <c r="L40" s="4">
        <f t="shared" si="26"/>
        <v>-2.9806569694882712E-2</v>
      </c>
      <c r="M40" s="7">
        <f t="shared" si="27"/>
        <v>-20.809399999999982</v>
      </c>
      <c r="P40" s="1">
        <f t="shared" si="28"/>
        <v>25.777233592629997</v>
      </c>
      <c r="Q40" s="1">
        <f t="shared" si="29"/>
        <v>25.695373161300001</v>
      </c>
      <c r="R40" s="1">
        <f t="shared" si="30"/>
        <v>25.00890268301</v>
      </c>
    </row>
    <row r="41" spans="1:18" ht="12" customHeight="1" x14ac:dyDescent="0.25">
      <c r="A41" s="9" t="inlineStr">
        <is>
          <t>S</t>
        </is>
      </c>
      <c r="B41" s="4">
        <v>3.8991699999999997E-2</v>
      </c>
      <c r="C41" s="4">
        <v>3.7170000000000002E-2</v>
      </c>
      <c r="D41" s="3">
        <v>20.19051</v>
      </c>
      <c r="E41" s="3">
        <v>15.3</v>
      </c>
      <c r="F41" s="7">
        <v>645.33489999999995</v>
      </c>
      <c r="H41" s="7">
        <v>644.04349999999999</v>
      </c>
      <c r="I41" s="4">
        <f t="shared" si="25"/>
        <v>-2.001131505517395E-3</v>
      </c>
      <c r="J41" s="2"/>
      <c r="K41" s="7">
        <v>632.70899999999995</v>
      </c>
      <c r="L41" s="4">
        <f t="shared" si="26"/>
        <v>-1.9564880188565614E-2</v>
      </c>
      <c r="M41" s="7">
        <f t="shared" si="27"/>
        <v>-12.625900000000001</v>
      </c>
      <c r="P41" s="1">
        <f t="shared" si="28"/>
        <v>23.987098232999998</v>
      </c>
      <c r="Q41" s="1">
        <f t="shared" si="29"/>
        <v>23.939096895000002</v>
      </c>
      <c r="R41" s="1">
        <f t="shared" si="30"/>
        <v>23.517793529999999</v>
      </c>
    </row>
    <row r="42" spans="1:18" ht="12" customHeight="1" x14ac:dyDescent="0.25">
      <c r="A42" s="9" t="inlineStr">
        <is>
          <t>T</t>
        </is>
      </c>
      <c r="B42" s="4">
        <v>2.8734900000000001E-2</v>
      </c>
      <c r="C42" s="4">
        <v>4.5762799999999999E-2</v>
      </c>
      <c r="D42" s="3">
        <v>12.08548</v>
      </c>
      <c r="E42" s="3">
        <v>7.5</v>
      </c>
      <c r="F42" s="7">
        <v>385.0215</v>
      </c>
      <c r="H42" s="7">
        <v>385.50670000000002</v>
      </c>
      <c r="I42" s="4">
        <f t="shared" si="25"/>
        <v>1.2601893660484365E-3</v>
      </c>
      <c r="J42" s="2"/>
      <c r="K42" s="7">
        <v>404.71679999999998</v>
      </c>
      <c r="L42" s="4">
        <f t="shared" si="26"/>
        <v>5.1153766737701556E-2</v>
      </c>
      <c r="M42" s="7">
        <f t="shared" si="27"/>
        <v>19.695299999999975</v>
      </c>
      <c r="P42" s="1">
        <f t="shared" si="28"/>
        <v>17.619661900200001</v>
      </c>
      <c r="Q42" s="1">
        <f t="shared" si="29"/>
        <v>17.641866010760001</v>
      </c>
      <c r="R42" s="1">
        <f t="shared" si="30"/>
        <v>18.52097397504</v>
      </c>
    </row>
    <row r="43" spans="1:18" ht="12" customHeight="1" x14ac:dyDescent="0.25">
      <c r="A43" s="9" t="inlineStr">
        <is>
          <t>V</t>
        </is>
      </c>
      <c r="B43" s="4">
        <v>3.0385E-3</v>
      </c>
      <c r="C43" s="4">
        <v>3.1283000000000001E-3</v>
      </c>
      <c r="D43" s="3">
        <v>18.69483</v>
      </c>
      <c r="E43" s="3">
        <v>12</v>
      </c>
      <c r="F43" s="7">
        <v>610.35739999999998</v>
      </c>
      <c r="H43" s="7">
        <v>596.33370000000002</v>
      </c>
      <c r="I43" s="4">
        <f t="shared" si="25"/>
        <v>-2.2976210331848157E-2</v>
      </c>
      <c r="J43" s="2"/>
      <c r="K43" s="7">
        <v>555.75019999999995</v>
      </c>
      <c r="L43" s="4">
        <f t="shared" si="26"/>
        <v>-8.946758079774253E-2</v>
      </c>
      <c r="M43" s="7">
        <f t="shared" si="27"/>
        <v>-54.607200000000034</v>
      </c>
      <c r="P43" s="1">
        <f t="shared" si="28"/>
        <v>1.9093810544200001</v>
      </c>
      <c r="Q43" s="1">
        <f t="shared" si="29"/>
        <v>1.8655107137100002</v>
      </c>
      <c r="R43" s="1">
        <f t="shared" si="30"/>
        <v>1.7385533506599999</v>
      </c>
    </row>
    <row r="44" spans="1:18" ht="12" customHeight="1" x14ac:dyDescent="0.25">
      <c r="A44" s="9" t="inlineStr">
        <is>
          <t>W</t>
        </is>
      </c>
      <c r="B44" s="4">
        <v>2.0427299999999999E-2</v>
      </c>
      <c r="C44" s="4">
        <v>1.8886500000000001E-2</v>
      </c>
      <c r="D44" s="3">
        <v>20.817440000000001</v>
      </c>
      <c r="E44" s="3">
        <v>18.5</v>
      </c>
      <c r="F44" s="7">
        <v>664.95939999999996</v>
      </c>
      <c r="H44" s="7">
        <v>664.04160000000002</v>
      </c>
      <c r="I44" s="4">
        <f t="shared" si="25"/>
        <v>-1.3802346428969381E-3</v>
      </c>
      <c r="J44" s="2"/>
      <c r="K44" s="7">
        <v>651.26089999999999</v>
      </c>
      <c r="L44" s="4">
        <f t="shared" si="26"/>
        <v>-2.0600505835393856E-2</v>
      </c>
      <c r="M44" s="7">
        <f t="shared" si="27"/>
        <v>-13.698499999999967</v>
      </c>
      <c r="P44" s="1">
        <f t="shared" si="28"/>
        <v>12.5587557081</v>
      </c>
      <c r="Q44" s="1">
        <f t="shared" si="29"/>
        <v>12.541421678400001</v>
      </c>
      <c r="R44" s="1">
        <f t="shared" si="30"/>
        <v>12.30003898785</v>
      </c>
    </row>
    <row r="45" spans="1:18" ht="12" customHeight="1" x14ac:dyDescent="0.25">
      <c r="A45" s="9" t="inlineStr">
        <is>
          <t>X</t>
        </is>
      </c>
      <c r="B45" s="4">
        <v>4.4200200000000002E-2</v>
      </c>
      <c r="C45" s="4">
        <v>5.7238799999999999E-2</v>
      </c>
      <c r="D45" s="3">
        <v>14.862819999999999</v>
      </c>
      <c r="E45" s="3">
        <v>11</v>
      </c>
      <c r="F45" s="7">
        <v>471.298</v>
      </c>
      <c r="H45" s="7">
        <v>474.09910000000002</v>
      </c>
      <c r="I45" s="4">
        <f t="shared" si="25"/>
        <v>5.9433734070588606E-3</v>
      </c>
      <c r="J45" s="2"/>
      <c r="K45" s="7">
        <v>488.19389999999999</v>
      </c>
      <c r="L45" s="4">
        <f t="shared" si="26"/>
        <v>3.5849717164087247E-2</v>
      </c>
      <c r="M45" s="7">
        <f t="shared" si="27"/>
        <v>16.895899999999983</v>
      </c>
      <c r="P45" s="1">
        <f t="shared" si="28"/>
        <v>26.976531962399999</v>
      </c>
      <c r="Q45" s="1">
        <f t="shared" si="29"/>
        <v>27.136863565080002</v>
      </c>
      <c r="R45" s="1">
        <f t="shared" si="30"/>
        <v>27.943633003319999</v>
      </c>
    </row>
    <row r="46" spans="1:18" ht="12" customHeight="1" x14ac:dyDescent="0.25">
      <c r="A46" s="9" t="inlineStr">
        <is>
          <t>Y</t>
        </is>
      </c>
      <c r="B46" s="4">
        <v>2.2433000000000002E-3</v>
      </c>
      <c r="C46" s="4">
        <v>1.7543000000000001E-3</v>
      </c>
      <c r="D46" s="3">
        <v>24.612870000000001</v>
      </c>
      <c r="E46" s="3">
        <v>11.7</v>
      </c>
      <c r="F46" s="7">
        <v>789.06259999999997</v>
      </c>
      <c r="H46" s="7">
        <v>785.1096</v>
      </c>
      <c r="I46" s="4">
        <f t="shared" si="25"/>
        <v>-5.0097419393594356E-3</v>
      </c>
      <c r="J46" s="2"/>
      <c r="K46" s="7">
        <v>750.91010000000006</v>
      </c>
      <c r="L46" s="4">
        <f t="shared" si="26"/>
        <v>-4.8351677040579411E-2</v>
      </c>
      <c r="M46" s="7">
        <f t="shared" si="27"/>
        <v>-38.152499999999918</v>
      </c>
      <c r="P46" s="1">
        <f t="shared" si="28"/>
        <v>1.3842525191799999</v>
      </c>
      <c r="Q46" s="1">
        <f t="shared" si="29"/>
        <v>1.37731777128</v>
      </c>
      <c r="R46" s="1">
        <f t="shared" si="30"/>
        <v>1.3173215884300002</v>
      </c>
    </row>
    <row r="47" spans="1:18" ht="12" customHeight="1" x14ac:dyDescent="0.25">
      <c r="A47" s="9" t="inlineStr">
        <is>
          <t>Z</t>
        </is>
      </c>
      <c r="B47" s="5">
        <v>3.0199999999999999E-5</v>
      </c>
      <c r="C47" s="5">
        <v>2.58E-5</v>
      </c>
      <c r="D47" s="3">
        <v>22.52075</v>
      </c>
      <c r="E47" s="3">
        <v>7.9</v>
      </c>
      <c r="F47" s="7">
        <v>718.85569999999996</v>
      </c>
      <c r="H47" s="7">
        <v>718.37429999999995</v>
      </c>
      <c r="I47" s="4">
        <f t="shared" si="25"/>
        <v>-6.6967542999241125E-4</v>
      </c>
      <c r="J47" s="2"/>
      <c r="K47" s="7">
        <v>697.91610000000003</v>
      </c>
      <c r="L47" s="4">
        <f t="shared" si="26"/>
        <v>-2.9129072774967124E-2</v>
      </c>
      <c r="M47" s="7">
        <f t="shared" si="27"/>
        <v>-20.939599999999928</v>
      </c>
      <c r="P47" s="1">
        <f t="shared" si="28"/>
        <v>1.854647706E-2</v>
      </c>
      <c r="Q47" s="1">
        <f t="shared" si="29"/>
        <v>1.8534056939999998E-2</v>
      </c>
      <c r="R47" s="1">
        <f t="shared" si="30"/>
        <v>1.8006235380000003E-2</v>
      </c>
    </row>
    <row r="48" spans="1:18" ht="12" customHeight="1" x14ac:dyDescent="0.25">
      <c r="A48" t="inlineStr">
        <is>
          <t>Share of Revenue from P,R,S,V,W,Y</t>
        </is>
      </c>
      <c r="F48" s="5">
        <f>(P38+P40+P41+P43+P44+P46)/P48</f>
        <v>0.61490832154550412</v>
      </c>
      <c r="G48" s="5"/>
      <c r="H48" s="5">
        <f>(Q38+Q40+Q41+Q43+Q44+Q46)/Q48</f>
        <v>0.61334420121455446</v>
      </c>
      <c r="J48" s="5"/>
      <c r="K48" s="5">
        <f>(R38+R40+R41+R43+R44+R46)/R48</f>
        <v>0.59884629851298721</v>
      </c>
      <c r="M48" s="7"/>
      <c r="P48" s="1">
        <f>SUM(P38:P47)</f>
        <v>115.94335662938998</v>
      </c>
      <c r="Q48" s="1">
        <f t="shared" ref="Q48" si="31">SUM(Q38:Q47)</f>
        <v>115.94335860887</v>
      </c>
      <c r="R48" s="1">
        <f t="shared" ref="R48" si="32">SUM(R38:R47)</f>
        <v>115.94335213553001</v>
      </c>
    </row>
    <row r="49" spans="1:18" ht="12" customHeight="1" x14ac:dyDescent="0.25">
      <c r="J49" s="2"/>
    </row>
    <row r="50" spans="1:18" ht="12" customHeight="1" x14ac:dyDescent="0.25">
      <c r="A50" s="24" t="inlineStr">
        <is>
          <t>San Diego Gas &amp; Electric</t>
        </is>
      </c>
      <c r="J50" s="2"/>
    </row>
    <row r="51" spans="1:18" ht="12" customHeight="1" x14ac:dyDescent="0.25">
      <c r="A51" t="inlineStr">
        <is>
          <t>Standard Tariff</t>
        </is>
      </c>
      <c r="J51" s="2"/>
    </row>
    <row r="52" spans="1:18" ht="12" customHeight="1" x14ac:dyDescent="0.25">
      <c r="A52" s="9" t="inlineStr">
        <is>
          <t>Coastal</t>
        </is>
      </c>
      <c r="B52" s="4">
        <v>0.46227679999999999</v>
      </c>
      <c r="C52" s="4">
        <v>0.47678540000000003</v>
      </c>
      <c r="D52" s="3">
        <v>16.512029999999999</v>
      </c>
      <c r="E52" s="3">
        <v>15.3</v>
      </c>
      <c r="F52" s="7">
        <v>1015.098</v>
      </c>
      <c r="H52" s="7">
        <v>1018.585</v>
      </c>
      <c r="I52" s="4">
        <f t="shared" ref="I52:I55" si="33">H52/F52-1</f>
        <v>3.4351363119620171E-3</v>
      </c>
      <c r="J52" s="2"/>
      <c r="K52" s="7">
        <v>1020.881</v>
      </c>
      <c r="L52" s="4">
        <f>K52/F52-1</f>
        <v>5.6969868919061195E-3</v>
      </c>
      <c r="M52" s="7">
        <f>K52-F52</f>
        <v>5.7830000000000155</v>
      </c>
      <c r="P52" s="1">
        <f>F52*C52</f>
        <v>483.98390596920001</v>
      </c>
      <c r="Q52" s="1">
        <f>H52*C52</f>
        <v>485.64645665900002</v>
      </c>
      <c r="R52" s="1">
        <f>K52*C52</f>
        <v>486.74115593740004</v>
      </c>
    </row>
    <row r="53" spans="1:18" ht="12" customHeight="1" x14ac:dyDescent="0.25">
      <c r="A53" s="9" t="inlineStr">
        <is>
          <t>Inland</t>
        </is>
      </c>
      <c r="B53" s="4">
        <v>0.39568769999999998</v>
      </c>
      <c r="C53" s="4">
        <v>0.33977590000000002</v>
      </c>
      <c r="D53" s="3">
        <v>19.83268</v>
      </c>
      <c r="E53" s="3">
        <v>15.3</v>
      </c>
      <c r="F53" s="7">
        <v>1229.0239999999999</v>
      </c>
      <c r="H53" s="7">
        <v>1223.4280000000001</v>
      </c>
      <c r="I53" s="4">
        <f t="shared" si="33"/>
        <v>-4.5532064467412869E-3</v>
      </c>
      <c r="J53" s="2"/>
      <c r="K53" s="7">
        <v>1221.4880000000001</v>
      </c>
      <c r="L53" s="4">
        <f>K53/F53-1</f>
        <v>-6.131694743145677E-3</v>
      </c>
      <c r="M53" s="7">
        <f>K53-F53</f>
        <v>-7.5359999999998308</v>
      </c>
      <c r="P53" s="1">
        <f>F53*C53</f>
        <v>417.59273572159998</v>
      </c>
      <c r="Q53" s="1">
        <f>H53*C53</f>
        <v>415.69134978520009</v>
      </c>
      <c r="R53" s="1">
        <f>K53*C53</f>
        <v>415.03218453920005</v>
      </c>
    </row>
    <row r="54" spans="1:18" ht="12" customHeight="1" x14ac:dyDescent="0.25">
      <c r="A54" s="9" t="inlineStr">
        <is>
          <t>Mountain</t>
        </is>
      </c>
      <c r="B54" s="4">
        <v>4.0549999999999999E-4</v>
      </c>
      <c r="C54" s="4">
        <v>3.8400000000000001E-4</v>
      </c>
      <c r="D54" s="3">
        <v>17.98133</v>
      </c>
      <c r="E54" s="3">
        <v>17.100000000000001</v>
      </c>
      <c r="F54" s="7">
        <v>1058.317</v>
      </c>
      <c r="H54" s="7">
        <v>1109.223</v>
      </c>
      <c r="I54" s="4">
        <f t="shared" si="33"/>
        <v>4.8100899824910615E-2</v>
      </c>
      <c r="J54" s="2"/>
      <c r="K54" s="7">
        <v>1070.04</v>
      </c>
      <c r="L54" s="4">
        <f t="shared" ref="L54" si="34">K54/F54-1</f>
        <v>1.107702134615618E-2</v>
      </c>
      <c r="M54" s="7">
        <f t="shared" ref="M54" si="35">K54-F54</f>
        <v>11.722999999999956</v>
      </c>
      <c r="P54" s="1">
        <f t="shared" ref="P54" si="36">F54*C54</f>
        <v>0.40639372800000001</v>
      </c>
      <c r="Q54" s="1">
        <f t="shared" ref="Q54" si="37">H54*C54</f>
        <v>0.42594163200000001</v>
      </c>
      <c r="R54" s="1">
        <f t="shared" ref="R54" si="38">K54*C54</f>
        <v>0.41089535999999999</v>
      </c>
    </row>
    <row r="55" spans="1:18" ht="12" customHeight="1" x14ac:dyDescent="0.25">
      <c r="A55" s="23" t="inlineStr">
        <is>
          <t>Desert</t>
        </is>
      </c>
      <c r="B55" s="4">
        <v>1.2133100000000001E-2</v>
      </c>
      <c r="C55" s="4">
        <v>7.3067999999999996E-3</v>
      </c>
      <c r="D55" s="3">
        <v>28.279060000000001</v>
      </c>
      <c r="E55" s="3">
        <v>7.5</v>
      </c>
      <c r="F55" s="7">
        <v>1714.422</v>
      </c>
      <c r="H55" s="7">
        <v>1744.4639999999999</v>
      </c>
      <c r="I55" s="4">
        <f t="shared" si="33"/>
        <v>1.7523106913000408E-2</v>
      </c>
      <c r="J55" s="2"/>
      <c r="K55" s="7">
        <v>1686.9010000000001</v>
      </c>
      <c r="L55" s="4">
        <f>K55/F55-1</f>
        <v>-1.605264048174837E-2</v>
      </c>
      <c r="M55" s="7">
        <f>K55-F55</f>
        <v>-27.520999999999958</v>
      </c>
      <c r="P55" s="1">
        <f>F55*C55</f>
        <v>12.5269386696</v>
      </c>
      <c r="Q55" s="1">
        <f>H55*C55</f>
        <v>12.746449555199998</v>
      </c>
      <c r="R55" s="1">
        <f>K55*C55</f>
        <v>12.3258482268</v>
      </c>
    </row>
    <row r="56" spans="1:18" ht="12" customHeight="1" x14ac:dyDescent="0.25">
      <c r="A56" t="inlineStr">
        <is>
          <t>Share of Revenue from Inland/Mountain/Desert</t>
        </is>
      </c>
      <c r="F56" s="5">
        <f>(P53+P54+P55)/P56</f>
        <v>0.47077241398964087</v>
      </c>
      <c r="G56" s="5"/>
      <c r="H56" s="5">
        <f>(Q53+Q54+Q55)/Q56</f>
        <v>0.46895457490049408</v>
      </c>
      <c r="I56" s="5"/>
      <c r="J56" s="5"/>
      <c r="K56" s="5">
        <f>(R53+R54+R55)/R56</f>
        <v>0.46775747537448059</v>
      </c>
      <c r="P56" s="1">
        <f t="shared" ref="P56:Q56" si="39">SUM(P52:P55)</f>
        <v>914.50997408839999</v>
      </c>
      <c r="Q56" s="1">
        <f t="shared" si="39"/>
        <v>914.51019763140016</v>
      </c>
      <c r="R56" s="1">
        <f>SUM(R52:R55)</f>
        <v>914.51008406340009</v>
      </c>
    </row>
    <row r="57" spans="1:18" ht="12" customHeight="1" x14ac:dyDescent="0.25">
      <c r="A57" t="inlineStr">
        <is>
          <t>CARE</t>
        </is>
      </c>
      <c r="J57" s="2"/>
    </row>
    <row r="58" spans="1:18" ht="12" customHeight="1" x14ac:dyDescent="0.25">
      <c r="A58" s="9" t="inlineStr">
        <is>
          <t>Coastal</t>
        </is>
      </c>
      <c r="B58" s="4">
        <v>6.1909400000000003E-2</v>
      </c>
      <c r="C58" s="4">
        <v>9.4408500000000006E-2</v>
      </c>
      <c r="D58" s="3">
        <v>11.16778</v>
      </c>
      <c r="E58" s="3">
        <v>15.3</v>
      </c>
      <c r="F58" s="7">
        <v>469.49119999999999</v>
      </c>
      <c r="H58" s="7">
        <v>476.05</v>
      </c>
      <c r="I58" s="4">
        <f t="shared" ref="I58:I61" si="40">H58/F58-1</f>
        <v>1.3970016903405158E-2</v>
      </c>
      <c r="J58" s="2"/>
      <c r="K58" s="7">
        <v>482.66059999999999</v>
      </c>
      <c r="L58" s="4">
        <f>K58/F58-1</f>
        <v>2.8050366013250061E-2</v>
      </c>
      <c r="M58" s="7">
        <f>K58-F58</f>
        <v>13.169399999999996</v>
      </c>
      <c r="P58" s="1">
        <f>F58*C58</f>
        <v>44.323959955200003</v>
      </c>
      <c r="Q58" s="1">
        <f>H58*C58</f>
        <v>44.943166425000001</v>
      </c>
      <c r="R58" s="1">
        <f>K58*C58</f>
        <v>45.567263255100002</v>
      </c>
    </row>
    <row r="59" spans="1:18" ht="12" customHeight="1" x14ac:dyDescent="0.25">
      <c r="A59" s="9" t="inlineStr">
        <is>
          <t>Inland</t>
        </is>
      </c>
      <c r="B59" s="4">
        <v>6.6418400000000002E-2</v>
      </c>
      <c r="C59" s="4">
        <v>8.0578899999999995E-2</v>
      </c>
      <c r="D59" s="3">
        <v>14.03745</v>
      </c>
      <c r="E59" s="3">
        <v>15.3</v>
      </c>
      <c r="F59" s="7">
        <v>605.4171</v>
      </c>
      <c r="H59" s="7">
        <v>598.3759</v>
      </c>
      <c r="I59" s="4">
        <f t="shared" si="40"/>
        <v>-1.1630328908780463E-2</v>
      </c>
      <c r="J59" s="2"/>
      <c r="K59" s="7">
        <v>591.24189999999999</v>
      </c>
      <c r="L59" s="4">
        <f>K59/F59-1</f>
        <v>-2.341394057088908E-2</v>
      </c>
      <c r="M59" s="7">
        <f>K59-F59</f>
        <v>-14.175200000000018</v>
      </c>
      <c r="P59" s="1">
        <f>F59*C59</f>
        <v>48.783843959189994</v>
      </c>
      <c r="Q59" s="1">
        <f>H59*C59</f>
        <v>48.216471808510001</v>
      </c>
      <c r="R59" s="1">
        <f>K59*C59</f>
        <v>47.641621935909995</v>
      </c>
    </row>
    <row r="60" spans="1:18" ht="12" customHeight="1" x14ac:dyDescent="0.25">
      <c r="A60" s="9" t="inlineStr">
        <is>
          <t>Mountain</t>
        </is>
      </c>
      <c r="B60" s="4">
        <v>9.2499999999999999E-5</v>
      </c>
      <c r="C60" s="4">
        <v>7.5799999999999999E-5</v>
      </c>
      <c r="D60" s="3">
        <v>20.789079999999998</v>
      </c>
      <c r="E60" s="3">
        <v>17.100000000000001</v>
      </c>
      <c r="F60" s="7">
        <v>933.49270000000001</v>
      </c>
      <c r="H60" s="7">
        <v>886.178</v>
      </c>
      <c r="I60" s="4">
        <f t="shared" si="40"/>
        <v>-5.0685666850956657E-2</v>
      </c>
      <c r="J60" s="2"/>
      <c r="K60" s="7">
        <v>846.41079999999999</v>
      </c>
      <c r="L60" s="4">
        <f t="shared" ref="L60" si="41">K60/F60-1</f>
        <v>-9.328610711149643E-2</v>
      </c>
      <c r="M60" s="7">
        <f t="shared" ref="M60" si="42">K60-F60</f>
        <v>-87.081900000000019</v>
      </c>
      <c r="P60" s="1">
        <f t="shared" ref="P60" si="43">F60*C60</f>
        <v>7.0758746659999996E-2</v>
      </c>
      <c r="Q60" s="1">
        <f t="shared" ref="Q60" si="44">H60*C60</f>
        <v>6.71722924E-2</v>
      </c>
      <c r="R60" s="1">
        <f t="shared" ref="R60" si="45">K60*C60</f>
        <v>6.4157938639999995E-2</v>
      </c>
    </row>
    <row r="61" spans="1:18" ht="12" customHeight="1" x14ac:dyDescent="0.25">
      <c r="A61" s="9" t="inlineStr">
        <is>
          <t>Desert</t>
        </is>
      </c>
      <c r="B61" s="4">
        <v>1.0767000000000001E-3</v>
      </c>
      <c r="C61" s="4">
        <v>6.8479999999999995E-4</v>
      </c>
      <c r="D61" s="3">
        <v>26.776759999999999</v>
      </c>
      <c r="E61" s="3">
        <v>7.5</v>
      </c>
      <c r="F61" s="7">
        <v>1211.8800000000001</v>
      </c>
      <c r="H61" s="7">
        <v>1141.415</v>
      </c>
      <c r="I61" s="4">
        <f t="shared" si="40"/>
        <v>-5.8145195893983037E-2</v>
      </c>
      <c r="J61" s="2"/>
      <c r="K61" s="7">
        <v>1073.895</v>
      </c>
      <c r="L61" s="4">
        <f>K61/F61-1</f>
        <v>-0.11386028319635622</v>
      </c>
      <c r="M61" s="7">
        <f>K61-F61</f>
        <v>-137.98500000000013</v>
      </c>
      <c r="P61" s="1">
        <f>F61*C61</f>
        <v>0.82989542400000005</v>
      </c>
      <c r="Q61" s="1">
        <f>H61*C61</f>
        <v>0.78164099199999992</v>
      </c>
      <c r="R61" s="1">
        <f>K61*C61</f>
        <v>0.73540329599999998</v>
      </c>
    </row>
    <row r="62" spans="1:18" ht="12" customHeight="1" x14ac:dyDescent="0.25">
      <c r="A62" t="inlineStr">
        <is>
          <t>Share of Revenue from Inland/Mountain/Desert</t>
        </is>
      </c>
      <c r="F62" s="5">
        <f>(P59+P60+P61)/P62</f>
        <v>0.52851093552561135</v>
      </c>
      <c r="G62" s="5"/>
      <c r="H62" s="5">
        <f>(Q59+Q60+Q61)/Q62</f>
        <v>0.52192419192823669</v>
      </c>
      <c r="I62" s="5"/>
      <c r="J62" s="5"/>
      <c r="K62" s="5">
        <f>(R59+R60+R61)/R62</f>
        <v>0.5152854345791309</v>
      </c>
      <c r="P62" s="1">
        <f t="shared" ref="P62" si="46">SUM(P58:P61)</f>
        <v>94.008458085049995</v>
      </c>
      <c r="Q62" s="1">
        <f t="shared" ref="Q62" si="47">SUM(Q58:Q61)</f>
        <v>94.008451517910018</v>
      </c>
      <c r="R62" s="1">
        <f>SUM(R58:R61)</f>
        <v>94.008446425649993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workbookViewId="0">
      <selection activeCell="A20" sqref="A20"/>
    </sheetView>
  </sheetViews>
  <sheetFormatPr defaultRowHeight="15" x14ac:dyDescent="0.25"/>
  <cols>
    <col min="1" max="1" width="14.7109375" customWidth="1"/>
    <col min="2" max="3" width="11.7109375" style="4" customWidth="1"/>
    <col min="4" max="4" width="10.7109375" customWidth="1"/>
    <col min="5" max="9" width="10.7109375" style="4" customWidth="1"/>
  </cols>
  <sheetData>
    <row r="1" spans="1:13" ht="12" customHeight="1" x14ac:dyDescent="0.25">
      <c r="A1" s="9"/>
      <c r="B1" s="14" t="inlineStr">
        <is>
          <t xml:space="preserve">Share of </t>
        </is>
      </c>
      <c r="C1" s="14" t="inlineStr">
        <is>
          <t xml:space="preserve">Share of </t>
        </is>
      </c>
      <c r="D1" s="15"/>
      <c r="E1" s="14"/>
      <c r="F1" s="14"/>
      <c r="G1" s="14"/>
      <c r="H1" s="14"/>
      <c r="I1" s="14"/>
      <c r="J1" s="2"/>
      <c r="L1" s="2"/>
    </row>
    <row r="2" spans="1:13" ht="12" customHeight="1" x14ac:dyDescent="0.25">
      <c r="A2" s="9"/>
      <c r="B2" s="14" t="inlineStr">
        <is>
          <t>Total</t>
        </is>
      </c>
      <c r="C2" s="14" t="inlineStr">
        <is>
          <t>Total</t>
        </is>
      </c>
      <c r="D2" s="15" t="inlineStr">
        <is>
          <t>Avg</t>
        </is>
      </c>
      <c r="E2" s="14" t="inlineStr">
        <is>
          <t xml:space="preserve">% of </t>
        </is>
      </c>
      <c r="F2" s="14" t="inlineStr">
        <is>
          <t xml:space="preserve">% of </t>
        </is>
      </c>
      <c r="G2" s="14" t="inlineStr">
        <is>
          <t xml:space="preserve">% of </t>
        </is>
      </c>
      <c r="H2" s="14" t="inlineStr">
        <is>
          <t xml:space="preserve">% of </t>
        </is>
      </c>
      <c r="I2" s="14" t="inlineStr">
        <is>
          <t xml:space="preserve">% of </t>
        </is>
      </c>
      <c r="J2" s="2"/>
      <c r="L2" s="2"/>
    </row>
    <row r="3" spans="1:13" ht="12" customHeight="1" x14ac:dyDescent="0.25">
      <c r="A3" s="9" t="inlineStr">
        <is>
          <t>Income</t>
        </is>
      </c>
      <c r="B3" s="14" t="inlineStr">
        <is>
          <t>Residential</t>
        </is>
      </c>
      <c r="C3" s="14" t="inlineStr">
        <is>
          <t>Residential</t>
        </is>
      </c>
      <c r="D3" s="15" t="inlineStr">
        <is>
          <t>Daily</t>
        </is>
      </c>
      <c r="E3" s="14" t="inlineStr">
        <is>
          <t>usage on</t>
        </is>
      </c>
      <c r="F3" s="14" t="inlineStr">
        <is>
          <t>usage on</t>
        </is>
      </c>
      <c r="G3" s="14" t="inlineStr">
        <is>
          <t>usage on</t>
        </is>
      </c>
      <c r="H3" s="14" t="inlineStr">
        <is>
          <t>usage on</t>
        </is>
      </c>
      <c r="I3" s="14" t="inlineStr">
        <is>
          <t>usage on</t>
        </is>
      </c>
      <c r="J3" s="2"/>
      <c r="L3" s="2"/>
    </row>
    <row r="4" spans="1:13" ht="12" customHeight="1" x14ac:dyDescent="0.25">
      <c r="A4" s="9" t="inlineStr">
        <is>
          <t>Bracket</t>
        </is>
      </c>
      <c r="B4" s="14" t="inlineStr">
        <is>
          <t>Usage</t>
        </is>
      </c>
      <c r="C4" s="14" t="inlineStr">
        <is>
          <t>Households</t>
        </is>
      </c>
      <c r="D4" s="15" t="inlineStr">
        <is>
          <t>Use</t>
        </is>
      </c>
      <c r="E4" s="14" t="inlineStr">
        <is>
          <t>tier 1</t>
        </is>
      </c>
      <c r="F4" s="14" t="inlineStr">
        <is>
          <t>tier 2</t>
        </is>
      </c>
      <c r="G4" s="14" t="inlineStr">
        <is>
          <t>tier 3</t>
        </is>
      </c>
      <c r="H4" s="14" t="inlineStr">
        <is>
          <t>tier 4</t>
        </is>
      </c>
      <c r="I4" s="14" t="inlineStr">
        <is>
          <t>tier 5</t>
        </is>
      </c>
      <c r="J4" s="2"/>
      <c r="L4" s="2"/>
    </row>
    <row r="5" spans="1:13" ht="12" customHeight="1" x14ac:dyDescent="0.25">
      <c r="D5" s="3"/>
      <c r="J5" s="2"/>
      <c r="L5" s="2"/>
    </row>
    <row r="6" spans="1:13" ht="12" customHeight="1" x14ac:dyDescent="0.25">
      <c r="A6" s="28" t="inlineStr">
        <is>
          <t>Southern California Edison</t>
        </is>
      </c>
      <c r="D6" s="3"/>
      <c r="J6" s="2"/>
      <c r="L6" s="2"/>
    </row>
    <row r="7" spans="1:13" ht="12" customHeight="1" x14ac:dyDescent="0.25">
      <c r="A7" s="9" t="inlineStr">
        <is>
          <t>$0-$20k</t>
        </is>
      </c>
      <c r="B7" s="4">
        <v>3.1948499999999998E-2</v>
      </c>
      <c r="C7" s="4">
        <v>5.4029800000000003E-2</v>
      </c>
      <c r="D7" s="3">
        <v>11.67742</v>
      </c>
      <c r="E7" s="4">
        <v>0.77803299999999997</v>
      </c>
      <c r="F7" s="4">
        <v>8.5486099999999995E-2</v>
      </c>
      <c r="G7" s="4">
        <v>8.7354200000000007E-2</v>
      </c>
      <c r="H7" s="4">
        <v>3.3990600000000003E-2</v>
      </c>
      <c r="I7" s="4">
        <v>1.51361E-2</v>
      </c>
      <c r="J7" s="2"/>
      <c r="K7" s="5"/>
      <c r="L7" s="2"/>
      <c r="M7" s="5"/>
    </row>
    <row r="8" spans="1:13" ht="12" customHeight="1" x14ac:dyDescent="0.25">
      <c r="A8" s="9" t="inlineStr">
        <is>
          <t>$20k-$40k</t>
        </is>
      </c>
      <c r="B8" s="4">
        <v>9.8227900000000007E-2</v>
      </c>
      <c r="C8" s="4">
        <v>0.1171398</v>
      </c>
      <c r="D8" s="3">
        <v>16.55997</v>
      </c>
      <c r="E8" s="4">
        <v>0.64282980000000001</v>
      </c>
      <c r="F8" s="4">
        <v>0.1071093</v>
      </c>
      <c r="G8" s="4">
        <v>0.1383788</v>
      </c>
      <c r="H8" s="4">
        <v>7.0505700000000004E-2</v>
      </c>
      <c r="I8" s="4">
        <v>4.1176499999999998E-2</v>
      </c>
      <c r="J8" s="2"/>
      <c r="K8" s="5"/>
      <c r="L8" s="2"/>
      <c r="M8" s="5"/>
    </row>
    <row r="9" spans="1:13" ht="12" customHeight="1" x14ac:dyDescent="0.25">
      <c r="A9" s="9" t="inlineStr">
        <is>
          <t>$40k-$60k</t>
        </is>
      </c>
      <c r="B9" s="4">
        <v>0.1609197</v>
      </c>
      <c r="C9" s="4">
        <v>0.1675652</v>
      </c>
      <c r="D9" s="3">
        <v>18.96508</v>
      </c>
      <c r="E9" s="4">
        <v>0.57760840000000002</v>
      </c>
      <c r="F9" s="4">
        <v>0.1105106</v>
      </c>
      <c r="G9" s="4">
        <v>0.15921540000000001</v>
      </c>
      <c r="H9" s="4">
        <v>9.3830399999999994E-2</v>
      </c>
      <c r="I9" s="4">
        <v>5.8835199999999997E-2</v>
      </c>
      <c r="J9" s="2"/>
      <c r="K9" s="5"/>
      <c r="L9" s="2"/>
      <c r="M9" s="5"/>
    </row>
    <row r="10" spans="1:13" ht="12" customHeight="1" x14ac:dyDescent="0.25">
      <c r="A10" s="9" t="inlineStr">
        <is>
          <t>$60k-$100k</t>
        </is>
      </c>
      <c r="B10" s="4">
        <v>0.25222660000000002</v>
      </c>
      <c r="C10" s="4">
        <v>0.2353391</v>
      </c>
      <c r="D10" s="3">
        <v>21.165369999999999</v>
      </c>
      <c r="E10" s="4">
        <v>0.5307617</v>
      </c>
      <c r="F10" s="4">
        <v>0.1111297</v>
      </c>
      <c r="G10" s="4">
        <v>0.1702564</v>
      </c>
      <c r="H10" s="4">
        <v>0.10995199999999999</v>
      </c>
      <c r="I10" s="4">
        <v>7.7900200000000003E-2</v>
      </c>
      <c r="J10" s="2"/>
      <c r="K10" s="5"/>
      <c r="L10" s="2"/>
      <c r="M10" s="5"/>
    </row>
    <row r="11" spans="1:13" ht="12" customHeight="1" x14ac:dyDescent="0.25">
      <c r="A11" s="9" t="inlineStr">
        <is>
          <t>over $100k</t>
        </is>
      </c>
      <c r="B11" s="4">
        <v>0.2492415</v>
      </c>
      <c r="C11" s="4">
        <v>0.1737255</v>
      </c>
      <c r="D11" s="3">
        <v>28.332560000000001</v>
      </c>
      <c r="E11" s="4">
        <v>0.4175258</v>
      </c>
      <c r="F11" s="4">
        <v>0.1041145</v>
      </c>
      <c r="G11" s="4">
        <v>0.18331</v>
      </c>
      <c r="H11" s="4">
        <v>0.14400669999999999</v>
      </c>
      <c r="I11" s="4">
        <v>0.15104300000000001</v>
      </c>
      <c r="J11" s="2"/>
      <c r="K11" s="5"/>
      <c r="L11" s="2"/>
      <c r="M11" s="5"/>
    </row>
    <row r="12" spans="1:13" ht="12" customHeight="1" x14ac:dyDescent="0.25">
      <c r="A12" s="9"/>
      <c r="D12" s="3"/>
    </row>
    <row r="13" spans="1:13" ht="12" customHeight="1" x14ac:dyDescent="0.25">
      <c r="A13" s="28" t="inlineStr">
        <is>
          <t>Pacific Gas &amp; Electric</t>
        </is>
      </c>
      <c r="D13" s="3"/>
    </row>
    <row r="14" spans="1:13" ht="12" customHeight="1" x14ac:dyDescent="0.25">
      <c r="A14" s="9" t="inlineStr">
        <is>
          <t>$0-$20k</t>
        </is>
      </c>
      <c r="B14" s="4">
        <v>3.8424399999999997E-2</v>
      </c>
      <c r="C14" s="4">
        <v>5.9598600000000002E-2</v>
      </c>
      <c r="D14" s="3">
        <v>12.409050000000001</v>
      </c>
      <c r="E14" s="4">
        <v>0.75339469999999997</v>
      </c>
      <c r="F14" s="4">
        <v>8.58815E-2</v>
      </c>
      <c r="G14" s="4">
        <v>9.5038200000000003E-2</v>
      </c>
      <c r="H14" s="4">
        <v>4.0847599999999998E-2</v>
      </c>
      <c r="I14" s="4">
        <v>2.4837999999999999E-2</v>
      </c>
    </row>
    <row r="15" spans="1:13" ht="12" customHeight="1" x14ac:dyDescent="0.25">
      <c r="A15" s="9" t="inlineStr">
        <is>
          <t>$20k-$40k</t>
        </is>
      </c>
      <c r="B15" s="4">
        <v>0.1139703</v>
      </c>
      <c r="C15" s="4">
        <v>0.1257701</v>
      </c>
      <c r="D15" s="3">
        <v>17.44144</v>
      </c>
      <c r="E15" s="4">
        <v>0.63964920000000003</v>
      </c>
      <c r="F15" s="4">
        <v>0.104134</v>
      </c>
      <c r="G15" s="4">
        <v>0.13706309999999999</v>
      </c>
      <c r="H15" s="4">
        <v>7.1884900000000002E-2</v>
      </c>
      <c r="I15" s="4">
        <v>4.7268900000000003E-2</v>
      </c>
    </row>
    <row r="16" spans="1:13" ht="12" customHeight="1" x14ac:dyDescent="0.25">
      <c r="A16" s="9" t="inlineStr">
        <is>
          <t>$40k-$60k</t>
        </is>
      </c>
      <c r="B16" s="4">
        <v>0.16010379999999999</v>
      </c>
      <c r="C16" s="4">
        <v>0.1634448</v>
      </c>
      <c r="D16" s="3">
        <v>18.853770000000001</v>
      </c>
      <c r="E16" s="4">
        <v>0.60418519999999998</v>
      </c>
      <c r="F16" s="4">
        <v>0.1076396</v>
      </c>
      <c r="G16" s="4">
        <v>0.14951890000000001</v>
      </c>
      <c r="H16" s="4">
        <v>8.3346699999999996E-2</v>
      </c>
      <c r="I16" s="4">
        <v>5.53096E-2</v>
      </c>
    </row>
    <row r="17" spans="1:9" ht="12" customHeight="1" x14ac:dyDescent="0.25">
      <c r="A17" s="9" t="inlineStr">
        <is>
          <t>$60k-$100k</t>
        </is>
      </c>
      <c r="B17" s="4">
        <v>0.24151059999999999</v>
      </c>
      <c r="C17" s="4">
        <v>0.2341115</v>
      </c>
      <c r="D17" s="3">
        <v>19.855519999999999</v>
      </c>
      <c r="E17" s="4">
        <v>0.58023990000000003</v>
      </c>
      <c r="F17" s="4">
        <v>0.1097833</v>
      </c>
      <c r="G17" s="4">
        <v>0.15760830000000001</v>
      </c>
      <c r="H17" s="4">
        <v>9.1384000000000007E-2</v>
      </c>
      <c r="I17" s="4">
        <v>6.0984499999999997E-2</v>
      </c>
    </row>
    <row r="18" spans="1:9" ht="12" customHeight="1" x14ac:dyDescent="0.25">
      <c r="A18" s="9" t="inlineStr">
        <is>
          <t>over $100k</t>
        </is>
      </c>
      <c r="B18" s="4">
        <v>0.25714379999999998</v>
      </c>
      <c r="C18" s="4">
        <v>0.20886389999999999</v>
      </c>
      <c r="D18" s="3">
        <v>23.696290000000001</v>
      </c>
      <c r="E18" s="4">
        <v>0.50410259999999996</v>
      </c>
      <c r="F18" s="4">
        <v>0.1100768</v>
      </c>
      <c r="G18" s="4">
        <v>0.1736367</v>
      </c>
      <c r="H18" s="4">
        <v>0.1155175</v>
      </c>
      <c r="I18" s="4">
        <v>9.66664E-2</v>
      </c>
    </row>
    <row r="19" spans="1:9" ht="12" customHeight="1" x14ac:dyDescent="0.25">
      <c r="A19" s="9"/>
      <c r="D19" s="3"/>
    </row>
    <row r="20" spans="1:9" ht="12" customHeight="1" x14ac:dyDescent="0.25">
      <c r="A20" s="28" t="inlineStr">
        <is>
          <t>San Diego Gas &amp; Electric</t>
        </is>
      </c>
      <c r="D20" s="3"/>
    </row>
    <row r="21" spans="1:9" ht="12" customHeight="1" x14ac:dyDescent="0.25">
      <c r="A21" s="9" t="inlineStr">
        <is>
          <t>$0-$20k</t>
        </is>
      </c>
      <c r="B21" s="4">
        <v>3.1074600000000001E-2</v>
      </c>
      <c r="C21" s="4">
        <v>6.8184499999999995E-2</v>
      </c>
      <c r="D21" s="3">
        <v>7.7614739999999998</v>
      </c>
      <c r="E21" s="4">
        <v>0.88052549999999996</v>
      </c>
      <c r="F21" s="4">
        <v>5.5297800000000001E-2</v>
      </c>
      <c r="G21" s="4">
        <v>4.5012499999999997E-2</v>
      </c>
      <c r="H21" s="4">
        <v>1.37743E-2</v>
      </c>
      <c r="I21" s="4">
        <v>5.3899000000000004E-3</v>
      </c>
    </row>
    <row r="22" spans="1:9" ht="12" customHeight="1" x14ac:dyDescent="0.25">
      <c r="A22" s="9" t="inlineStr">
        <is>
          <t>$20k-$40k</t>
        </is>
      </c>
      <c r="B22" s="4">
        <v>0.1079803</v>
      </c>
      <c r="C22" s="4">
        <v>0.15534719999999999</v>
      </c>
      <c r="D22" s="3">
        <v>11.83752</v>
      </c>
      <c r="E22" s="4">
        <v>0.74787550000000003</v>
      </c>
      <c r="F22" s="4">
        <v>9.1599600000000003E-2</v>
      </c>
      <c r="G22" s="4">
        <v>9.8126199999999997E-2</v>
      </c>
      <c r="H22" s="4">
        <v>4.1082100000000003E-2</v>
      </c>
      <c r="I22" s="4">
        <v>2.1316600000000002E-2</v>
      </c>
    </row>
    <row r="23" spans="1:9" ht="12" customHeight="1" x14ac:dyDescent="0.25">
      <c r="A23" s="9" t="inlineStr">
        <is>
          <t>$40k-$60k</t>
        </is>
      </c>
      <c r="B23" s="4">
        <v>0.1617113</v>
      </c>
      <c r="C23" s="4">
        <v>0.17941699999999999</v>
      </c>
      <c r="D23" s="3">
        <v>15.349640000000001</v>
      </c>
      <c r="E23" s="4">
        <v>0.64270870000000002</v>
      </c>
      <c r="F23" s="4">
        <v>0.1062652</v>
      </c>
      <c r="G23" s="4">
        <v>0.13691619999999999</v>
      </c>
      <c r="H23" s="4">
        <v>7.0887000000000006E-2</v>
      </c>
      <c r="I23" s="4">
        <v>4.3222900000000002E-2</v>
      </c>
    </row>
    <row r="24" spans="1:9" ht="12" customHeight="1" x14ac:dyDescent="0.25">
      <c r="A24" s="9" t="inlineStr">
        <is>
          <t>$60k-$100k</t>
        </is>
      </c>
      <c r="B24" s="4">
        <v>0.26526640000000001</v>
      </c>
      <c r="C24" s="4">
        <v>0.23617099999999999</v>
      </c>
      <c r="D24" s="3">
        <v>19.128319999999999</v>
      </c>
      <c r="E24" s="4">
        <v>0.55736319999999995</v>
      </c>
      <c r="F24" s="4">
        <v>0.11159330000000001</v>
      </c>
      <c r="G24" s="4">
        <v>0.16218959999999999</v>
      </c>
      <c r="H24" s="4">
        <v>9.8272899999999996E-2</v>
      </c>
      <c r="I24" s="4">
        <v>7.0581000000000005E-2</v>
      </c>
    </row>
    <row r="25" spans="1:9" ht="12" customHeight="1" x14ac:dyDescent="0.25">
      <c r="A25" s="9" t="inlineStr">
        <is>
          <t>over $100k</t>
        </is>
      </c>
      <c r="B25" s="4">
        <v>0.30447039999999997</v>
      </c>
      <c r="C25" s="4">
        <v>0.1851324</v>
      </c>
      <c r="D25" s="3">
        <v>28.00816</v>
      </c>
      <c r="E25" s="4">
        <v>0.40511540000000001</v>
      </c>
      <c r="F25" s="4">
        <v>0.1026904</v>
      </c>
      <c r="G25" s="4">
        <v>0.18336069999999999</v>
      </c>
      <c r="H25" s="4">
        <v>0.14705460000000001</v>
      </c>
      <c r="I25" s="4">
        <v>0.1617789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workbookViewId="0">
      <selection sqref="A1:I52"/>
    </sheetView>
  </sheetViews>
  <sheetFormatPr defaultRowHeight="15" x14ac:dyDescent="0.25"/>
  <cols>
    <col min="1" max="1" width="10.7109375" customWidth="1"/>
    <col min="2" max="3" width="11.7109375" style="4" customWidth="1"/>
    <col min="5" max="9" width="9.140625" style="4"/>
  </cols>
  <sheetData>
    <row r="1" spans="1:13" ht="12" customHeight="1" x14ac:dyDescent="0.25">
      <c r="B1" s="14" t="inlineStr">
        <is>
          <t xml:space="preserve">Share of </t>
        </is>
      </c>
      <c r="C1" s="14" t="inlineStr">
        <is>
          <t xml:space="preserve">Share of </t>
        </is>
      </c>
      <c r="D1" s="15"/>
      <c r="E1" s="14"/>
      <c r="F1" s="14"/>
      <c r="G1" s="14"/>
      <c r="H1" s="14"/>
      <c r="I1" s="14"/>
      <c r="J1" s="2"/>
      <c r="L1" s="2"/>
    </row>
    <row r="2" spans="1:13" ht="12" customHeight="1" x14ac:dyDescent="0.25">
      <c r="B2" s="14" t="inlineStr">
        <is>
          <t>Total</t>
        </is>
      </c>
      <c r="C2" s="14" t="inlineStr">
        <is>
          <t>Total</t>
        </is>
      </c>
      <c r="D2" s="15" t="inlineStr">
        <is>
          <t>Avg</t>
        </is>
      </c>
      <c r="E2" s="14" t="inlineStr">
        <is>
          <t xml:space="preserve">% of </t>
        </is>
      </c>
      <c r="F2" s="14" t="inlineStr">
        <is>
          <t xml:space="preserve">% of </t>
        </is>
      </c>
      <c r="G2" s="14" t="inlineStr">
        <is>
          <t xml:space="preserve">% of </t>
        </is>
      </c>
      <c r="H2" s="14" t="inlineStr">
        <is>
          <t xml:space="preserve">% of </t>
        </is>
      </c>
      <c r="I2" s="14" t="inlineStr">
        <is>
          <t xml:space="preserve">% of </t>
        </is>
      </c>
      <c r="J2" s="2"/>
      <c r="L2" s="2"/>
    </row>
    <row r="3" spans="1:13" ht="12" customHeight="1" x14ac:dyDescent="0.25">
      <c r="A3" s="9" t="inlineStr">
        <is>
          <t>Income</t>
        </is>
      </c>
      <c r="B3" s="14" t="inlineStr">
        <is>
          <t>Residential</t>
        </is>
      </c>
      <c r="C3" s="14" t="inlineStr">
        <is>
          <t>Residential</t>
        </is>
      </c>
      <c r="D3" s="15" t="inlineStr">
        <is>
          <t>Daily</t>
        </is>
      </c>
      <c r="E3" s="14" t="inlineStr">
        <is>
          <t>usage on</t>
        </is>
      </c>
      <c r="F3" s="14" t="inlineStr">
        <is>
          <t>usage on</t>
        </is>
      </c>
      <c r="G3" s="14" t="inlineStr">
        <is>
          <t>usage on</t>
        </is>
      </c>
      <c r="H3" s="14" t="inlineStr">
        <is>
          <t>usage on</t>
        </is>
      </c>
      <c r="I3" s="14" t="inlineStr">
        <is>
          <t>usage on</t>
        </is>
      </c>
      <c r="J3" s="2"/>
      <c r="L3" s="2"/>
    </row>
    <row r="4" spans="1:13" ht="12" customHeight="1" x14ac:dyDescent="0.25">
      <c r="A4" s="9" t="inlineStr">
        <is>
          <t>Bracket</t>
        </is>
      </c>
      <c r="B4" s="14" t="inlineStr">
        <is>
          <t>Usage</t>
        </is>
      </c>
      <c r="C4" s="14" t="inlineStr">
        <is>
          <t>Households</t>
        </is>
      </c>
      <c r="D4" s="15" t="inlineStr">
        <is>
          <t>Use</t>
        </is>
      </c>
      <c r="E4" s="14" t="inlineStr">
        <is>
          <t>tier 1</t>
        </is>
      </c>
      <c r="F4" s="14" t="inlineStr">
        <is>
          <t>tier 2</t>
        </is>
      </c>
      <c r="G4" s="14" t="inlineStr">
        <is>
          <t>tier 3</t>
        </is>
      </c>
      <c r="H4" s="14" t="inlineStr">
        <is>
          <t>tier 4</t>
        </is>
      </c>
      <c r="I4" s="14" t="inlineStr">
        <is>
          <t>tier 5</t>
        </is>
      </c>
      <c r="J4" s="2"/>
      <c r="L4" s="2"/>
    </row>
    <row r="5" spans="1:13" ht="12" customHeight="1" x14ac:dyDescent="0.25">
      <c r="D5" s="3"/>
      <c r="J5" s="2"/>
      <c r="L5" s="2"/>
    </row>
    <row r="6" spans="1:13" ht="12" customHeight="1" x14ac:dyDescent="0.25">
      <c r="A6" s="24" t="inlineStr">
        <is>
          <t>Southern California Edison</t>
        </is>
      </c>
      <c r="D6" s="3"/>
      <c r="J6" s="2"/>
      <c r="L6" s="2"/>
    </row>
    <row r="7" spans="1:13" ht="12" customHeight="1" x14ac:dyDescent="0.25">
      <c r="A7" t="inlineStr">
        <is>
          <t>Standard Tariff</t>
        </is>
      </c>
      <c r="D7" s="3"/>
      <c r="J7" s="2"/>
      <c r="L7" s="2"/>
    </row>
    <row r="8" spans="1:13" ht="12" customHeight="1" x14ac:dyDescent="0.25">
      <c r="A8" t="inlineStr">
        <is>
          <t>$0-$20k</t>
        </is>
      </c>
      <c r="B8" s="4">
        <v>3.1948499999999998E-2</v>
      </c>
      <c r="C8" s="4">
        <v>5.4029800000000003E-2</v>
      </c>
      <c r="D8" s="3">
        <v>11.67742</v>
      </c>
      <c r="E8" s="4">
        <v>0.77803299999999997</v>
      </c>
      <c r="F8" s="4">
        <v>8.5486099999999995E-2</v>
      </c>
      <c r="G8" s="4">
        <v>8.7354200000000007E-2</v>
      </c>
      <c r="H8" s="4">
        <v>3.3990600000000003E-2</v>
      </c>
      <c r="I8" s="4">
        <v>1.51361E-2</v>
      </c>
      <c r="J8" s="2"/>
      <c r="K8" s="5"/>
      <c r="L8" s="2"/>
      <c r="M8" s="5"/>
    </row>
    <row r="9" spans="1:13" ht="12" customHeight="1" x14ac:dyDescent="0.25">
      <c r="A9" t="inlineStr">
        <is>
          <t>$20k-$40k</t>
        </is>
      </c>
      <c r="B9" s="4">
        <v>9.8227900000000007E-2</v>
      </c>
      <c r="C9" s="4">
        <v>0.1171398</v>
      </c>
      <c r="D9" s="3">
        <v>16.55997</v>
      </c>
      <c r="E9" s="4">
        <v>0.64282980000000001</v>
      </c>
      <c r="F9" s="4">
        <v>0.1071093</v>
      </c>
      <c r="G9" s="4">
        <v>0.1383788</v>
      </c>
      <c r="H9" s="4">
        <v>7.0505700000000004E-2</v>
      </c>
      <c r="I9" s="4">
        <v>4.1176499999999998E-2</v>
      </c>
      <c r="J9" s="2"/>
      <c r="K9" s="5"/>
      <c r="L9" s="2"/>
      <c r="M9" s="5"/>
    </row>
    <row r="10" spans="1:13" ht="12" customHeight="1" x14ac:dyDescent="0.25">
      <c r="A10" t="inlineStr">
        <is>
          <t>$40k-$60k</t>
        </is>
      </c>
      <c r="B10" s="4">
        <v>0.1609197</v>
      </c>
      <c r="C10" s="4">
        <v>0.1675652</v>
      </c>
      <c r="D10" s="3">
        <v>18.96508</v>
      </c>
      <c r="E10" s="4">
        <v>0.57760840000000002</v>
      </c>
      <c r="F10" s="4">
        <v>0.1105106</v>
      </c>
      <c r="G10" s="4">
        <v>0.15921540000000001</v>
      </c>
      <c r="H10" s="4">
        <v>9.3830399999999994E-2</v>
      </c>
      <c r="I10" s="4">
        <v>5.8835199999999997E-2</v>
      </c>
      <c r="J10" s="2"/>
      <c r="K10" s="5"/>
      <c r="L10" s="2"/>
      <c r="M10" s="5"/>
    </row>
    <row r="11" spans="1:13" ht="12" customHeight="1" x14ac:dyDescent="0.25">
      <c r="A11" t="inlineStr">
        <is>
          <t>$60k-$100k</t>
        </is>
      </c>
      <c r="B11" s="4">
        <v>0.25222660000000002</v>
      </c>
      <c r="C11" s="4">
        <v>0.2353391</v>
      </c>
      <c r="D11" s="3">
        <v>21.165369999999999</v>
      </c>
      <c r="E11" s="4">
        <v>0.5307617</v>
      </c>
      <c r="F11" s="4">
        <v>0.1111297</v>
      </c>
      <c r="G11" s="4">
        <v>0.1702564</v>
      </c>
      <c r="H11" s="4">
        <v>0.10995199999999999</v>
      </c>
      <c r="I11" s="4">
        <v>7.7900200000000003E-2</v>
      </c>
      <c r="J11" s="2"/>
      <c r="K11" s="5"/>
      <c r="L11" s="2"/>
      <c r="M11" s="5"/>
    </row>
    <row r="12" spans="1:13" ht="12" customHeight="1" x14ac:dyDescent="0.25">
      <c r="A12" t="inlineStr">
        <is>
          <t>over $100k</t>
        </is>
      </c>
      <c r="B12" s="4">
        <v>0.2492415</v>
      </c>
      <c r="C12" s="4">
        <v>0.1737255</v>
      </c>
      <c r="D12" s="3">
        <v>28.332560000000001</v>
      </c>
      <c r="E12" s="4">
        <v>0.4175258</v>
      </c>
      <c r="F12" s="4">
        <v>0.1041145</v>
      </c>
      <c r="G12" s="4">
        <v>0.18331</v>
      </c>
      <c r="H12" s="4">
        <v>0.14400669999999999</v>
      </c>
      <c r="I12" s="4">
        <v>0.15104300000000001</v>
      </c>
      <c r="J12" s="2"/>
      <c r="K12" s="5"/>
      <c r="L12" s="2"/>
      <c r="M12" s="5"/>
    </row>
    <row r="13" spans="1:13" ht="12" customHeight="1" x14ac:dyDescent="0.25">
      <c r="A13" s="9" t="inlineStr">
        <is>
          <t>Total</t>
        </is>
      </c>
      <c r="B13" s="4">
        <f>SUM(B8:B12)</f>
        <v>0.79256420000000005</v>
      </c>
      <c r="C13" s="4">
        <f>SUM(C8:C12)</f>
        <v>0.7477994</v>
      </c>
      <c r="D13" s="3"/>
      <c r="J13" s="2"/>
      <c r="K13" s="5"/>
      <c r="L13" s="2"/>
      <c r="M13" s="5"/>
    </row>
    <row r="14" spans="1:13" ht="12" customHeight="1" x14ac:dyDescent="0.25">
      <c r="A14" t="inlineStr">
        <is>
          <t>CARE</t>
        </is>
      </c>
      <c r="D14" s="3"/>
      <c r="J14" s="2"/>
      <c r="L14" s="2"/>
    </row>
    <row r="15" spans="1:13" ht="12" customHeight="1" x14ac:dyDescent="0.25">
      <c r="A15" t="inlineStr">
        <is>
          <t>$0-$20k</t>
        </is>
      </c>
      <c r="B15" s="4">
        <v>9.0654299999999993E-2</v>
      </c>
      <c r="C15" s="4">
        <v>0.12518750000000001</v>
      </c>
      <c r="D15" s="3">
        <v>14.30068</v>
      </c>
      <c r="E15" s="4">
        <v>0.71455930000000001</v>
      </c>
      <c r="F15" s="4">
        <v>9.8990999999999996E-2</v>
      </c>
      <c r="G15" s="4">
        <v>0.11459850000000001</v>
      </c>
      <c r="H15" s="4">
        <v>5.0804099999999998E-2</v>
      </c>
      <c r="I15" s="4">
        <v>2.1047E-2</v>
      </c>
      <c r="J15" s="2"/>
      <c r="K15" s="5">
        <f>B8/(B8+B15)</f>
        <v>0.26058540261723223</v>
      </c>
      <c r="L15" s="2"/>
      <c r="M15" s="5"/>
    </row>
    <row r="16" spans="1:13" ht="12" customHeight="1" x14ac:dyDescent="0.25">
      <c r="A16" t="inlineStr">
        <is>
          <t>$20k-$40k</t>
        </is>
      </c>
      <c r="B16" s="4">
        <v>8.9579900000000004E-2</v>
      </c>
      <c r="C16" s="4">
        <v>0.10423739999999999</v>
      </c>
      <c r="D16" s="3">
        <v>16.971340000000001</v>
      </c>
      <c r="E16" s="4">
        <v>0.64727710000000005</v>
      </c>
      <c r="F16" s="4">
        <v>0.1102074</v>
      </c>
      <c r="G16" s="4">
        <v>0.1407563</v>
      </c>
      <c r="H16" s="4">
        <v>6.9935800000000006E-2</v>
      </c>
      <c r="I16" s="4">
        <v>3.1823400000000002E-2</v>
      </c>
      <c r="J16" s="2"/>
      <c r="K16" s="5"/>
      <c r="L16" s="2"/>
      <c r="M16" s="5"/>
    </row>
    <row r="17" spans="1:13" ht="12" customHeight="1" x14ac:dyDescent="0.25">
      <c r="A17" t="inlineStr">
        <is>
          <t>$40k-$60k</t>
        </is>
      </c>
      <c r="B17" s="4">
        <v>2.4735E-2</v>
      </c>
      <c r="C17" s="4">
        <v>2.1292599999999998E-2</v>
      </c>
      <c r="D17" s="3">
        <v>22.941050000000001</v>
      </c>
      <c r="E17" s="4">
        <v>0.53014839999999996</v>
      </c>
      <c r="F17" s="4">
        <v>0.1238551</v>
      </c>
      <c r="G17" s="4">
        <v>0.18630559999999999</v>
      </c>
      <c r="H17" s="4">
        <v>0.10636619999999999</v>
      </c>
      <c r="I17" s="4">
        <v>5.3324700000000003E-2</v>
      </c>
      <c r="J17" s="2"/>
      <c r="K17" s="5"/>
      <c r="L17" s="2"/>
      <c r="M17" s="5"/>
    </row>
    <row r="18" spans="1:13" ht="12" customHeight="1" x14ac:dyDescent="0.25">
      <c r="A18" t="inlineStr">
        <is>
          <t>$60k-$100k</t>
        </is>
      </c>
      <c r="B18" s="4">
        <v>2.4637999999999999E-3</v>
      </c>
      <c r="C18" s="4">
        <v>1.4804E-3</v>
      </c>
      <c r="D18" s="3">
        <v>32.86712</v>
      </c>
      <c r="E18" s="4">
        <v>0.38410090000000002</v>
      </c>
      <c r="F18" s="4">
        <v>0.1065825</v>
      </c>
      <c r="G18" s="4">
        <v>0.21001110000000001</v>
      </c>
      <c r="H18" s="4">
        <v>0.175592</v>
      </c>
      <c r="I18" s="4">
        <v>0.1237135</v>
      </c>
      <c r="J18" s="2"/>
      <c r="K18" s="5"/>
      <c r="L18" s="2"/>
      <c r="M18" s="5"/>
    </row>
    <row r="19" spans="1:13" ht="12" customHeight="1" x14ac:dyDescent="0.25">
      <c r="A19" t="inlineStr">
        <is>
          <t>over $100k</t>
        </is>
      </c>
      <c r="B19" s="13">
        <v>2.7599999999999998E-6</v>
      </c>
      <c r="C19" s="13">
        <v>2.65E-6</v>
      </c>
      <c r="D19" s="3">
        <v>20.542069999999999</v>
      </c>
      <c r="E19" s="4">
        <v>0.46050790000000003</v>
      </c>
      <c r="F19" s="4">
        <v>7.9585400000000001E-2</v>
      </c>
      <c r="G19" s="4">
        <v>0.13891029999999999</v>
      </c>
      <c r="H19" s="4">
        <v>0.1293869</v>
      </c>
      <c r="I19" s="4">
        <v>0.19160940000000001</v>
      </c>
      <c r="J19" s="2"/>
      <c r="K19" s="5"/>
      <c r="L19" s="2"/>
      <c r="M19" s="5"/>
    </row>
    <row r="20" spans="1:13" ht="12" customHeight="1" x14ac:dyDescent="0.25">
      <c r="A20" s="9" t="inlineStr">
        <is>
          <t>Total</t>
        </is>
      </c>
      <c r="B20" s="4">
        <f>SUM(B15:B19)</f>
        <v>0.20743576</v>
      </c>
      <c r="C20" s="4">
        <f>SUM(C15:C19)</f>
        <v>0.25220054999999997</v>
      </c>
      <c r="D20" s="3"/>
      <c r="J20" s="6"/>
      <c r="L20" s="6"/>
    </row>
    <row r="21" spans="1:13" ht="12" customHeight="1" x14ac:dyDescent="0.25">
      <c r="D21" s="3"/>
      <c r="J21" s="5"/>
      <c r="K21" s="5"/>
      <c r="L21" s="5"/>
      <c r="M21" s="5"/>
    </row>
    <row r="22" spans="1:13" ht="12" customHeight="1" x14ac:dyDescent="0.25">
      <c r="A22" s="24" t="inlineStr">
        <is>
          <t>Pacific Gas &amp; Electric</t>
        </is>
      </c>
      <c r="D22" s="3"/>
    </row>
    <row r="23" spans="1:13" ht="12" customHeight="1" x14ac:dyDescent="0.25">
      <c r="A23" t="inlineStr">
        <is>
          <t>Standard Tariff</t>
        </is>
      </c>
      <c r="D23" s="3"/>
    </row>
    <row r="24" spans="1:13" ht="12" customHeight="1" x14ac:dyDescent="0.25">
      <c r="A24" t="inlineStr">
        <is>
          <t>$0-$20k</t>
        </is>
      </c>
      <c r="B24" s="4">
        <v>3.8424399999999997E-2</v>
      </c>
      <c r="C24" s="4">
        <v>5.9598600000000002E-2</v>
      </c>
      <c r="D24" s="3">
        <v>12.409050000000001</v>
      </c>
      <c r="E24" s="4">
        <v>0.75339469999999997</v>
      </c>
      <c r="F24" s="4">
        <v>8.58815E-2</v>
      </c>
      <c r="G24" s="4">
        <v>9.5038200000000003E-2</v>
      </c>
      <c r="H24" s="4">
        <v>4.0847599999999998E-2</v>
      </c>
      <c r="I24" s="4">
        <v>2.4837999999999999E-2</v>
      </c>
    </row>
    <row r="25" spans="1:13" ht="12" customHeight="1" x14ac:dyDescent="0.25">
      <c r="A25" t="inlineStr">
        <is>
          <t>$20k-$40k</t>
        </is>
      </c>
      <c r="B25" s="4">
        <v>0.1139703</v>
      </c>
      <c r="C25" s="4">
        <v>0.1257701</v>
      </c>
      <c r="D25" s="3">
        <v>17.44144</v>
      </c>
      <c r="E25" s="4">
        <v>0.63964920000000003</v>
      </c>
      <c r="F25" s="4">
        <v>0.104134</v>
      </c>
      <c r="G25" s="4">
        <v>0.13706309999999999</v>
      </c>
      <c r="H25" s="4">
        <v>7.1884900000000002E-2</v>
      </c>
      <c r="I25" s="4">
        <v>4.7268900000000003E-2</v>
      </c>
    </row>
    <row r="26" spans="1:13" ht="12" customHeight="1" x14ac:dyDescent="0.25">
      <c r="A26" t="inlineStr">
        <is>
          <t>$40k-$60k</t>
        </is>
      </c>
      <c r="B26" s="4">
        <v>0.16010379999999999</v>
      </c>
      <c r="C26" s="4">
        <v>0.1634448</v>
      </c>
      <c r="D26" s="3">
        <v>18.853770000000001</v>
      </c>
      <c r="E26" s="4">
        <v>0.60418519999999998</v>
      </c>
      <c r="F26" s="4">
        <v>0.1076396</v>
      </c>
      <c r="G26" s="4">
        <v>0.14951890000000001</v>
      </c>
      <c r="H26" s="4">
        <v>8.3346699999999996E-2</v>
      </c>
      <c r="I26" s="4">
        <v>5.53096E-2</v>
      </c>
    </row>
    <row r="27" spans="1:13" ht="12" customHeight="1" x14ac:dyDescent="0.25">
      <c r="A27" t="inlineStr">
        <is>
          <t>$60k-$100k</t>
        </is>
      </c>
      <c r="B27" s="4">
        <v>0.24151059999999999</v>
      </c>
      <c r="C27" s="4">
        <v>0.2341115</v>
      </c>
      <c r="D27" s="3">
        <v>19.855519999999999</v>
      </c>
      <c r="E27" s="4">
        <v>0.58023990000000003</v>
      </c>
      <c r="F27" s="4">
        <v>0.1097833</v>
      </c>
      <c r="G27" s="4">
        <v>0.15760830000000001</v>
      </c>
      <c r="H27" s="4">
        <v>9.1384000000000007E-2</v>
      </c>
      <c r="I27" s="4">
        <v>6.0984499999999997E-2</v>
      </c>
    </row>
    <row r="28" spans="1:13" ht="12" customHeight="1" x14ac:dyDescent="0.25">
      <c r="A28" t="inlineStr">
        <is>
          <t>over $100k</t>
        </is>
      </c>
      <c r="B28" s="4">
        <v>0.25714379999999998</v>
      </c>
      <c r="C28" s="4">
        <v>0.20886389999999999</v>
      </c>
      <c r="D28" s="3">
        <v>23.696290000000001</v>
      </c>
      <c r="E28" s="4">
        <v>0.50410259999999996</v>
      </c>
      <c r="F28" s="4">
        <v>0.1100768</v>
      </c>
      <c r="G28" s="4">
        <v>0.1736367</v>
      </c>
      <c r="H28" s="4">
        <v>0.1155175</v>
      </c>
      <c r="I28" s="4">
        <v>9.66664E-2</v>
      </c>
    </row>
    <row r="29" spans="1:13" ht="12" customHeight="1" x14ac:dyDescent="0.25">
      <c r="A29" s="9" t="inlineStr">
        <is>
          <t>Total</t>
        </is>
      </c>
      <c r="B29" s="4">
        <f>SUM(B24:B28)</f>
        <v>0.81115289999999995</v>
      </c>
      <c r="C29" s="4">
        <f>SUM(C24:C28)</f>
        <v>0.79178890000000002</v>
      </c>
      <c r="D29" s="3"/>
    </row>
    <row r="30" spans="1:13" ht="12" customHeight="1" x14ac:dyDescent="0.25">
      <c r="A30" t="inlineStr">
        <is>
          <t>CARE</t>
        </is>
      </c>
      <c r="D30" s="3"/>
    </row>
    <row r="31" spans="1:13" ht="12" customHeight="1" x14ac:dyDescent="0.25">
      <c r="A31" t="inlineStr">
        <is>
          <t>$0-$20k</t>
        </is>
      </c>
      <c r="B31" s="4">
        <v>9.1989399999999999E-2</v>
      </c>
      <c r="C31" s="4">
        <v>0.1104043</v>
      </c>
      <c r="D31" s="3">
        <v>16.036860000000001</v>
      </c>
      <c r="E31" s="4">
        <v>0.69574000000000003</v>
      </c>
      <c r="F31" s="4">
        <v>9.6999500000000002E-2</v>
      </c>
      <c r="G31" s="4">
        <v>0.1190113</v>
      </c>
      <c r="H31" s="4">
        <v>5.7377299999999999E-2</v>
      </c>
      <c r="I31" s="4">
        <v>3.0872E-2</v>
      </c>
      <c r="K31" s="5">
        <f>B24/(B24+B31)</f>
        <v>0.29463446353069994</v>
      </c>
    </row>
    <row r="32" spans="1:13" ht="12" customHeight="1" x14ac:dyDescent="0.25">
      <c r="A32" t="inlineStr">
        <is>
          <t>$20k-$40k</t>
        </is>
      </c>
      <c r="B32" s="4">
        <v>7.4001899999999995E-2</v>
      </c>
      <c r="C32" s="4">
        <v>7.8976699999999997E-2</v>
      </c>
      <c r="D32" s="3">
        <v>18.03481</v>
      </c>
      <c r="E32" s="4">
        <v>0.65257129999999997</v>
      </c>
      <c r="F32" s="4">
        <v>0.1047406</v>
      </c>
      <c r="G32" s="4">
        <v>0.13581029999999999</v>
      </c>
      <c r="H32" s="4">
        <v>6.9348699999999999E-2</v>
      </c>
      <c r="I32" s="4">
        <v>3.7529100000000003E-2</v>
      </c>
    </row>
    <row r="33" spans="1:11" ht="12" customHeight="1" x14ac:dyDescent="0.25">
      <c r="A33" t="inlineStr">
        <is>
          <t>$40k-$60k</t>
        </is>
      </c>
      <c r="B33" s="4">
        <v>1.9137399999999999E-2</v>
      </c>
      <c r="C33" s="4">
        <v>1.6443900000000001E-2</v>
      </c>
      <c r="D33" s="3">
        <v>22.40006</v>
      </c>
      <c r="E33" s="4">
        <v>0.57497050000000005</v>
      </c>
      <c r="F33" s="4">
        <v>0.1166613</v>
      </c>
      <c r="G33" s="4">
        <v>0.16634979999999999</v>
      </c>
      <c r="H33" s="4">
        <v>9.1266E-2</v>
      </c>
      <c r="I33" s="4">
        <v>5.0752400000000003E-2</v>
      </c>
    </row>
    <row r="34" spans="1:11" ht="12" customHeight="1" x14ac:dyDescent="0.25">
      <c r="A34" t="inlineStr">
        <is>
          <t>$60k-$100k</t>
        </is>
      </c>
      <c r="B34" s="4">
        <v>3.6830000000000001E-3</v>
      </c>
      <c r="C34" s="4">
        <v>2.3614999999999999E-3</v>
      </c>
      <c r="D34" s="3">
        <v>30.018219999999999</v>
      </c>
      <c r="E34" s="4">
        <v>0.45682210000000001</v>
      </c>
      <c r="F34" s="4">
        <v>0.1155655</v>
      </c>
      <c r="G34" s="4">
        <v>0.20006199999999999</v>
      </c>
      <c r="H34" s="4">
        <v>0.13810829999999999</v>
      </c>
      <c r="I34" s="4">
        <v>8.9442099999999997E-2</v>
      </c>
    </row>
    <row r="35" spans="1:11" ht="12" customHeight="1" x14ac:dyDescent="0.25">
      <c r="A35" t="inlineStr">
        <is>
          <t>over $100k</t>
        </is>
      </c>
      <c r="B35" s="8">
        <v>3.54E-5</v>
      </c>
      <c r="C35" s="8">
        <v>2.48E-5</v>
      </c>
      <c r="D35" s="3">
        <v>27.467739999999999</v>
      </c>
      <c r="E35" s="4">
        <v>0.45363379999999998</v>
      </c>
      <c r="F35" s="4">
        <v>0.1055953</v>
      </c>
      <c r="G35" s="4">
        <v>0.1914284</v>
      </c>
      <c r="H35" s="4">
        <v>0.15432000000000001</v>
      </c>
      <c r="I35" s="4">
        <v>9.5022499999999996E-2</v>
      </c>
    </row>
    <row r="36" spans="1:11" ht="12" customHeight="1" x14ac:dyDescent="0.25">
      <c r="A36" s="9" t="inlineStr">
        <is>
          <t>Total</t>
        </is>
      </c>
      <c r="B36" s="4">
        <f>SUM(B31:B35)</f>
        <v>0.18884709999999999</v>
      </c>
      <c r="C36" s="4">
        <f>SUM(C31:C35)</f>
        <v>0.20821119999999999</v>
      </c>
      <c r="D36" s="3"/>
    </row>
    <row r="37" spans="1:11" ht="12" customHeight="1" x14ac:dyDescent="0.25">
      <c r="A37" s="9"/>
    </row>
    <row r="38" spans="1:11" ht="12" customHeight="1" x14ac:dyDescent="0.25">
      <c r="A38" s="24" t="inlineStr">
        <is>
          <t>San Diego Gas &amp; Electric</t>
        </is>
      </c>
      <c r="D38" s="3"/>
    </row>
    <row r="39" spans="1:11" ht="12" customHeight="1" x14ac:dyDescent="0.25">
      <c r="A39" t="inlineStr">
        <is>
          <t>Standard Tariff</t>
        </is>
      </c>
      <c r="D39" s="3"/>
    </row>
    <row r="40" spans="1:11" ht="12" customHeight="1" x14ac:dyDescent="0.25">
      <c r="A40" t="inlineStr">
        <is>
          <t>$0-$20k</t>
        </is>
      </c>
      <c r="B40" s="4">
        <v>3.1074600000000001E-2</v>
      </c>
      <c r="C40" s="4">
        <v>6.8184499999999995E-2</v>
      </c>
      <c r="D40" s="3">
        <v>7.7614739999999998</v>
      </c>
      <c r="E40" s="4">
        <v>0.88052549999999996</v>
      </c>
      <c r="F40" s="4">
        <v>5.5297800000000001E-2</v>
      </c>
      <c r="G40" s="4">
        <v>4.5012499999999997E-2</v>
      </c>
      <c r="H40" s="4">
        <v>1.37743E-2</v>
      </c>
      <c r="I40" s="4">
        <v>5.3899000000000004E-3</v>
      </c>
    </row>
    <row r="41" spans="1:11" ht="12" customHeight="1" x14ac:dyDescent="0.25">
      <c r="A41" t="inlineStr">
        <is>
          <t>$20k-$40k</t>
        </is>
      </c>
      <c r="B41" s="4">
        <v>0.1079803</v>
      </c>
      <c r="C41" s="4">
        <v>0.15534719999999999</v>
      </c>
      <c r="D41" s="3">
        <v>11.83752</v>
      </c>
      <c r="E41" s="4">
        <v>0.74787550000000003</v>
      </c>
      <c r="F41" s="4">
        <v>9.1599600000000003E-2</v>
      </c>
      <c r="G41" s="4">
        <v>9.8126199999999997E-2</v>
      </c>
      <c r="H41" s="4">
        <v>4.1082100000000003E-2</v>
      </c>
      <c r="I41" s="4">
        <v>2.1316600000000002E-2</v>
      </c>
    </row>
    <row r="42" spans="1:11" ht="12" customHeight="1" x14ac:dyDescent="0.25">
      <c r="A42" t="inlineStr">
        <is>
          <t>$40k-$60k</t>
        </is>
      </c>
      <c r="B42" s="4">
        <v>0.1617113</v>
      </c>
      <c r="C42" s="4">
        <v>0.17941699999999999</v>
      </c>
      <c r="D42" s="3">
        <v>15.349640000000001</v>
      </c>
      <c r="E42" s="4">
        <v>0.64270870000000002</v>
      </c>
      <c r="F42" s="4">
        <v>0.1062652</v>
      </c>
      <c r="G42" s="4">
        <v>0.13691619999999999</v>
      </c>
      <c r="H42" s="4">
        <v>7.0887000000000006E-2</v>
      </c>
      <c r="I42" s="4">
        <v>4.3222900000000002E-2</v>
      </c>
    </row>
    <row r="43" spans="1:11" ht="12" customHeight="1" x14ac:dyDescent="0.25">
      <c r="A43" t="inlineStr">
        <is>
          <t>$60k-$100k</t>
        </is>
      </c>
      <c r="B43" s="4">
        <v>0.26526640000000001</v>
      </c>
      <c r="C43" s="4">
        <v>0.23617099999999999</v>
      </c>
      <c r="D43" s="3">
        <v>19.128319999999999</v>
      </c>
      <c r="E43" s="4">
        <v>0.55736319999999995</v>
      </c>
      <c r="F43" s="4">
        <v>0.11159330000000001</v>
      </c>
      <c r="G43" s="4">
        <v>0.16218959999999999</v>
      </c>
      <c r="H43" s="4">
        <v>9.8272899999999996E-2</v>
      </c>
      <c r="I43" s="4">
        <v>7.0581000000000005E-2</v>
      </c>
    </row>
    <row r="44" spans="1:11" ht="12" customHeight="1" x14ac:dyDescent="0.25">
      <c r="A44" t="inlineStr">
        <is>
          <t>over $100k</t>
        </is>
      </c>
      <c r="B44" s="4">
        <v>0.30447039999999997</v>
      </c>
      <c r="C44" s="4">
        <v>0.1851324</v>
      </c>
      <c r="D44" s="3">
        <v>28.00816</v>
      </c>
      <c r="E44" s="4">
        <v>0.40511540000000001</v>
      </c>
      <c r="F44" s="4">
        <v>0.1026904</v>
      </c>
      <c r="G44" s="4">
        <v>0.18336069999999999</v>
      </c>
      <c r="H44" s="4">
        <v>0.14705460000000001</v>
      </c>
      <c r="I44" s="4">
        <v>0.1617789</v>
      </c>
    </row>
    <row r="45" spans="1:11" ht="12" customHeight="1" x14ac:dyDescent="0.25">
      <c r="A45" s="9" t="inlineStr">
        <is>
          <t>Total</t>
        </is>
      </c>
      <c r="B45" s="4">
        <f>SUM(B40:B44)</f>
        <v>0.87050300000000003</v>
      </c>
      <c r="C45" s="4">
        <f>SUM(C40:C44)</f>
        <v>0.82425209999999993</v>
      </c>
    </row>
    <row r="46" spans="1:11" ht="12" customHeight="1" x14ac:dyDescent="0.25">
      <c r="A46" t="inlineStr">
        <is>
          <t>CARE</t>
        </is>
      </c>
    </row>
    <row r="47" spans="1:11" ht="12" customHeight="1" x14ac:dyDescent="0.25">
      <c r="A47" t="inlineStr">
        <is>
          <t>$0-$20k</t>
        </is>
      </c>
      <c r="B47" s="4">
        <v>5.6719600000000002E-2</v>
      </c>
      <c r="C47" s="4">
        <v>9.6115599999999995E-2</v>
      </c>
      <c r="D47" s="3">
        <v>10.04987</v>
      </c>
      <c r="E47" s="4">
        <v>0.82460389999999995</v>
      </c>
      <c r="F47" s="4">
        <v>7.2389300000000004E-2</v>
      </c>
      <c r="G47" s="4">
        <v>6.8608000000000002E-2</v>
      </c>
      <c r="H47" s="4">
        <v>2.4786200000000001E-2</v>
      </c>
      <c r="I47" s="4">
        <v>9.6126000000000007E-3</v>
      </c>
      <c r="K47" s="5">
        <f>B40/(B40+B47)</f>
        <v>0.3539482107018459</v>
      </c>
    </row>
    <row r="48" spans="1:11" ht="12" customHeight="1" x14ac:dyDescent="0.25">
      <c r="A48" t="inlineStr">
        <is>
          <t>$20k-$40k</t>
        </is>
      </c>
      <c r="B48" s="4">
        <v>5.7807200000000003E-2</v>
      </c>
      <c r="C48" s="4">
        <v>6.8411899999999998E-2</v>
      </c>
      <c r="D48" s="3">
        <v>14.39039</v>
      </c>
      <c r="E48" s="4">
        <v>0.70448980000000005</v>
      </c>
      <c r="F48" s="4">
        <v>0.1022158</v>
      </c>
      <c r="G48" s="4">
        <v>0.1181094</v>
      </c>
      <c r="H48" s="4">
        <v>5.2023300000000001E-2</v>
      </c>
      <c r="I48" s="4">
        <v>2.3161600000000001E-2</v>
      </c>
    </row>
    <row r="49" spans="1:9" ht="12" customHeight="1" x14ac:dyDescent="0.25">
      <c r="A49" t="inlineStr">
        <is>
          <t>$40k-$60k</t>
        </is>
      </c>
      <c r="B49" s="4">
        <v>1.23567E-2</v>
      </c>
      <c r="C49" s="4">
        <v>9.6836999999999999E-3</v>
      </c>
      <c r="D49" s="3">
        <v>21.73058</v>
      </c>
      <c r="E49" s="4">
        <v>0.54384160000000004</v>
      </c>
      <c r="F49" s="4">
        <v>0.1230812</v>
      </c>
      <c r="G49" s="4">
        <v>0.18161359999999999</v>
      </c>
      <c r="H49" s="4">
        <v>9.9728300000000006E-2</v>
      </c>
      <c r="I49" s="4">
        <v>5.1735299999999998E-2</v>
      </c>
    </row>
    <row r="50" spans="1:9" ht="12" customHeight="1" x14ac:dyDescent="0.25">
      <c r="A50" t="inlineStr">
        <is>
          <t>$60k-$100k</t>
        </is>
      </c>
      <c r="B50" s="4">
        <v>2.5221000000000002E-3</v>
      </c>
      <c r="C50" s="4">
        <v>1.4825999999999999E-3</v>
      </c>
      <c r="D50" s="3">
        <v>28.970279999999999</v>
      </c>
      <c r="E50" s="4">
        <v>0.41758070000000003</v>
      </c>
      <c r="F50" s="4">
        <v>0.1055056</v>
      </c>
      <c r="G50" s="4">
        <v>0.19793040000000001</v>
      </c>
      <c r="H50" s="4">
        <v>0.15742790000000001</v>
      </c>
      <c r="I50" s="4">
        <v>0.1215555</v>
      </c>
    </row>
    <row r="51" spans="1:9" ht="12" customHeight="1" x14ac:dyDescent="0.25">
      <c r="A51" t="inlineStr">
        <is>
          <t>over $100k</t>
        </is>
      </c>
      <c r="B51" s="8">
        <v>9.1299999999999997E-5</v>
      </c>
      <c r="C51" s="8">
        <v>5.41E-5</v>
      </c>
      <c r="D51" s="3">
        <v>28.7288</v>
      </c>
      <c r="E51" s="4">
        <v>0.404976</v>
      </c>
      <c r="F51" s="4">
        <v>0.10235900000000001</v>
      </c>
      <c r="G51" s="4">
        <v>0.1858477</v>
      </c>
      <c r="H51" s="4">
        <v>0.16030359999999999</v>
      </c>
      <c r="I51" s="4">
        <v>0.1465137</v>
      </c>
    </row>
    <row r="52" spans="1:9" ht="12" customHeight="1" x14ac:dyDescent="0.25">
      <c r="A52" s="9" t="inlineStr">
        <is>
          <t>Total</t>
        </is>
      </c>
      <c r="B52" s="4">
        <f>SUM(B47:B51)</f>
        <v>0.1294969</v>
      </c>
      <c r="C52" s="4">
        <f>SUM(C47:C51)</f>
        <v>0.17574789999999998</v>
      </c>
      <c r="D52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workbookViewId="0">
      <selection sqref="A1:M25"/>
    </sheetView>
  </sheetViews>
  <sheetFormatPr defaultRowHeight="15" customHeight="1" x14ac:dyDescent="0.25"/>
  <cols>
    <col min="1" max="1" width="10.7109375" customWidth="1"/>
    <col min="2" max="2" width="1.7109375" customWidth="1"/>
    <col min="3" max="3" width="11.7109375" customWidth="1"/>
    <col min="4" max="4" width="3.7109375" customWidth="1"/>
    <col min="5" max="5" width="8.7109375" style="7" customWidth="1"/>
    <col min="6" max="6" width="2.7109375" style="7" customWidth="1"/>
    <col min="7" max="7" width="8.7109375" style="7" customWidth="1"/>
    <col min="8" max="8" width="9.7109375" style="7" customWidth="1"/>
    <col min="9" max="9" width="2.7109375" style="7" customWidth="1"/>
    <col min="10" max="10" width="8.7109375" style="7" customWidth="1"/>
    <col min="11" max="12" width="10.7109375" customWidth="1"/>
    <col min="13" max="13" width="11.7109375" customWidth="1"/>
    <col min="14" max="14" width="8.7109375" customWidth="1"/>
  </cols>
  <sheetData>
    <row r="1" spans="1:14" ht="12" customHeight="1" x14ac:dyDescent="0.25">
      <c r="A1" s="9"/>
      <c r="B1" s="9"/>
      <c r="C1" s="14" t="inlineStr">
        <is>
          <t xml:space="preserve">Share of </t>
        </is>
      </c>
      <c r="D1" s="14"/>
      <c r="E1" s="16" t="inlineStr">
        <is>
          <t>Average</t>
        </is>
      </c>
      <c r="F1" s="16"/>
      <c r="G1" s="16" t="inlineStr">
        <is>
          <t>Average</t>
        </is>
      </c>
      <c r="H1" s="16"/>
      <c r="I1" s="16"/>
      <c r="J1" s="16" t="inlineStr">
        <is>
          <t>Average</t>
        </is>
      </c>
      <c r="K1" s="9"/>
    </row>
    <row r="2" spans="1:14" ht="12" customHeight="1" x14ac:dyDescent="0.25">
      <c r="A2" s="9"/>
      <c r="B2" s="9"/>
      <c r="C2" s="14" t="inlineStr">
        <is>
          <t>Total</t>
        </is>
      </c>
      <c r="D2" s="14"/>
      <c r="E2" s="16" t="inlineStr">
        <is>
          <t>Annual</t>
        </is>
      </c>
      <c r="F2" s="16"/>
      <c r="G2" s="16" t="inlineStr">
        <is>
          <t>Annual</t>
        </is>
      </c>
      <c r="H2" s="9" t="inlineStr">
        <is>
          <t>% chg</t>
        </is>
      </c>
      <c r="I2" s="9"/>
      <c r="J2" s="16" t="inlineStr">
        <is>
          <t>Annual</t>
        </is>
      </c>
      <c r="K2" s="9" t="inlineStr">
        <is>
          <t>% change</t>
        </is>
      </c>
      <c r="L2" s="9" t="inlineStr">
        <is>
          <t>$ change</t>
        </is>
      </c>
      <c r="M2" s="18" t="inlineStr">
        <is>
          <t xml:space="preserve">  95%</t>
        </is>
      </c>
    </row>
    <row r="3" spans="1:14" ht="12" customHeight="1" x14ac:dyDescent="0.25">
      <c r="A3" s="9" t="inlineStr">
        <is>
          <t xml:space="preserve">Income </t>
        </is>
      </c>
      <c r="B3" s="9"/>
      <c r="C3" s="14" t="inlineStr">
        <is>
          <t>Residential</t>
        </is>
      </c>
      <c r="D3" s="14"/>
      <c r="E3" s="16" t="inlineStr">
        <is>
          <t>Bill</t>
        </is>
      </c>
      <c r="F3" s="16"/>
      <c r="G3" s="16" t="inlineStr">
        <is>
          <t>Bill</t>
        </is>
      </c>
      <c r="H3" s="9" t="inlineStr">
        <is>
          <t>from IBP</t>
        </is>
      </c>
      <c r="I3" s="9"/>
      <c r="J3" s="16" t="inlineStr">
        <is>
          <t>Bill</t>
        </is>
      </c>
      <c r="K3" s="9" t="inlineStr">
        <is>
          <t>from IBP</t>
        </is>
      </c>
      <c r="L3" s="9" t="inlineStr">
        <is>
          <t>from IBP</t>
        </is>
      </c>
      <c r="M3" s="17" t="inlineStr">
        <is>
          <t xml:space="preserve">  confidence</t>
        </is>
      </c>
    </row>
    <row r="4" spans="1:14" ht="12" customHeight="1" x14ac:dyDescent="0.25">
      <c r="A4" s="9" t="inlineStr">
        <is>
          <t>Bracket</t>
        </is>
      </c>
      <c r="B4" s="9"/>
      <c r="C4" s="14" t="inlineStr">
        <is>
          <t>Usage</t>
        </is>
      </c>
      <c r="D4" s="14"/>
      <c r="E4" s="16" t="inlineStr">
        <is>
          <t>with IBP</t>
        </is>
      </c>
      <c r="F4" s="16"/>
      <c r="G4" s="16" t="inlineStr">
        <is>
          <t>flat rate</t>
        </is>
      </c>
      <c r="H4" s="9" t="inlineStr">
        <is>
          <t>to flat</t>
        </is>
      </c>
      <c r="I4" s="9"/>
      <c r="J4" s="16" t="inlineStr">
        <is>
          <t>IBP+FC</t>
        </is>
      </c>
      <c r="K4" s="9" t="inlineStr">
        <is>
          <t>to IBP+FC</t>
        </is>
      </c>
      <c r="L4" s="9" t="inlineStr">
        <is>
          <t>to IBP+FC</t>
        </is>
      </c>
      <c r="M4" s="17" t="inlineStr">
        <is>
          <t xml:space="preserve">  interval</t>
        </is>
      </c>
    </row>
    <row r="5" spans="1:14" ht="12" customHeight="1" x14ac:dyDescent="0.25">
      <c r="H5"/>
      <c r="I5"/>
    </row>
    <row r="6" spans="1:14" ht="12" customHeight="1" x14ac:dyDescent="0.25">
      <c r="A6" s="24" t="inlineStr">
        <is>
          <t>Southern California Edison</t>
        </is>
      </c>
      <c r="H6"/>
      <c r="I6"/>
    </row>
    <row r="7" spans="1:14" ht="12" customHeight="1" x14ac:dyDescent="0.25">
      <c r="A7" s="9" t="inlineStr">
        <is>
          <t>$0-$20k</t>
        </is>
      </c>
      <c r="C7" s="4">
        <v>3.1948499999999998E-2</v>
      </c>
      <c r="D7" s="4"/>
      <c r="E7" s="7">
        <v>580.72230000000002</v>
      </c>
      <c r="G7" s="7">
        <v>737.73030000000006</v>
      </c>
      <c r="H7" s="4">
        <f>G7/E7-1</f>
        <v>0.27036674844413588</v>
      </c>
      <c r="I7" s="4"/>
      <c r="J7" s="7">
        <v>628.92650000000003</v>
      </c>
      <c r="K7" s="4">
        <f>J7/E7-1</f>
        <v>8.3007316922391272E-2</v>
      </c>
      <c r="L7" s="7">
        <f>J7-E7</f>
        <v>48.204200000000014</v>
      </c>
      <c r="M7" t="inlineStr">
        <is>
          <t>[42,53]</t>
        </is>
      </c>
      <c r="N7">
        <f>(J7-E7)/60</f>
        <v>0.80340333333333358</v>
      </c>
    </row>
    <row r="8" spans="1:14" ht="12" customHeight="1" x14ac:dyDescent="0.25">
      <c r="A8" s="9" t="inlineStr">
        <is>
          <t>$20k-$40k</t>
        </is>
      </c>
      <c r="C8" s="4">
        <v>9.8227900000000007E-2</v>
      </c>
      <c r="D8" s="4"/>
      <c r="E8" s="7">
        <v>929.52689999999996</v>
      </c>
      <c r="G8" s="7">
        <v>1046.19</v>
      </c>
      <c r="H8" s="4">
        <f t="shared" ref="H8:H11" si="0">G8/E8-1</f>
        <v>0.12550804070328692</v>
      </c>
      <c r="I8" s="4"/>
      <c r="J8" s="7">
        <v>957.97969999999998</v>
      </c>
      <c r="K8" s="4">
        <f t="shared" ref="K8:K11" si="1">J8/E8-1</f>
        <v>3.0609980195301478E-2</v>
      </c>
      <c r="L8" s="7">
        <f t="shared" ref="L8:L11" si="2">J8-E8</f>
        <v>28.452800000000025</v>
      </c>
      <c r="M8" t="inlineStr">
        <is>
          <t>[21,36]</t>
        </is>
      </c>
      <c r="N8">
        <f>(J8-E8)/60</f>
        <v>0.47421333333333376</v>
      </c>
    </row>
    <row r="9" spans="1:14" ht="12" customHeight="1" x14ac:dyDescent="0.25">
      <c r="A9" s="9" t="inlineStr">
        <is>
          <t>$40k-$60k</t>
        </is>
      </c>
      <c r="C9" s="4">
        <v>0.1609197</v>
      </c>
      <c r="D9" s="4"/>
      <c r="E9" s="7">
        <v>1133.5170000000001</v>
      </c>
      <c r="G9" s="7">
        <v>1198.134</v>
      </c>
      <c r="H9" s="4">
        <f t="shared" si="0"/>
        <v>5.7005761713322389E-2</v>
      </c>
      <c r="I9" s="4"/>
      <c r="J9" s="7">
        <v>1147.8209999999999</v>
      </c>
      <c r="K9" s="4">
        <f t="shared" si="1"/>
        <v>1.2619131428994734E-2</v>
      </c>
      <c r="L9" s="7">
        <f t="shared" si="2"/>
        <v>14.30399999999986</v>
      </c>
      <c r="M9" t="inlineStr">
        <is>
          <t>[12,19]</t>
        </is>
      </c>
      <c r="N9">
        <f>(J9-E9)/60</f>
        <v>0.23839999999999767</v>
      </c>
    </row>
    <row r="10" spans="1:14" ht="12" customHeight="1" x14ac:dyDescent="0.25">
      <c r="A10" s="9" t="inlineStr">
        <is>
          <t>$60k-$100k</t>
        </is>
      </c>
      <c r="C10" s="4">
        <v>0.25222660000000002</v>
      </c>
      <c r="D10" s="4"/>
      <c r="E10" s="7">
        <v>1325.2760000000001</v>
      </c>
      <c r="G10" s="7">
        <v>1337.1389999999999</v>
      </c>
      <c r="H10" s="4">
        <f t="shared" si="0"/>
        <v>8.9513429655405652E-3</v>
      </c>
      <c r="I10" s="4"/>
      <c r="J10" s="7">
        <v>1326.0540000000001</v>
      </c>
      <c r="K10" s="4">
        <f t="shared" si="1"/>
        <v>5.8704752821303607E-4</v>
      </c>
      <c r="L10" s="7">
        <f t="shared" si="2"/>
        <v>0.77800000000002001</v>
      </c>
      <c r="M10" t="inlineStr">
        <is>
          <t>[0,1]</t>
        </is>
      </c>
      <c r="N10">
        <f>(J10-E10)/60</f>
        <v>1.2966666666666999E-2</v>
      </c>
    </row>
    <row r="11" spans="1:14" ht="12" customHeight="1" x14ac:dyDescent="0.25">
      <c r="A11" s="9" t="inlineStr">
        <is>
          <t>over $100k</t>
        </is>
      </c>
      <c r="C11" s="4">
        <v>0.2492415</v>
      </c>
      <c r="D11" s="4"/>
      <c r="E11" s="7">
        <v>1995.8209999999999</v>
      </c>
      <c r="G11" s="7">
        <v>1789.932</v>
      </c>
      <c r="H11" s="4">
        <f t="shared" si="0"/>
        <v>-0.10316005293059849</v>
      </c>
      <c r="I11" s="4"/>
      <c r="J11" s="7">
        <v>1946.7940000000001</v>
      </c>
      <c r="K11" s="4">
        <f t="shared" si="1"/>
        <v>-2.4564828208541667E-2</v>
      </c>
      <c r="L11" s="7">
        <f t="shared" si="2"/>
        <v>-49.026999999999816</v>
      </c>
      <c r="M11" t="inlineStr">
        <is>
          <t>[-60,-40]</t>
        </is>
      </c>
      <c r="N11">
        <f>(J11-E11)/60</f>
        <v>-0.8171166666666636</v>
      </c>
    </row>
    <row r="12" spans="1:14" ht="12" customHeight="1" x14ac:dyDescent="0.25">
      <c r="H12"/>
      <c r="I12"/>
    </row>
    <row r="13" spans="1:14" ht="12" customHeight="1" x14ac:dyDescent="0.25">
      <c r="A13" s="24" t="inlineStr">
        <is>
          <t>Pacific Gas &amp; Electric</t>
        </is>
      </c>
      <c r="H13"/>
      <c r="I13"/>
    </row>
    <row r="14" spans="1:14" ht="12" customHeight="1" x14ac:dyDescent="0.25">
      <c r="A14" s="9" t="inlineStr">
        <is>
          <t>$0-$20k</t>
        </is>
      </c>
      <c r="C14" s="4">
        <v>3.8424399999999997E-2</v>
      </c>
      <c r="D14" s="4"/>
      <c r="E14" s="7">
        <v>627.75900000000001</v>
      </c>
      <c r="G14" s="7">
        <v>744.02980000000002</v>
      </c>
      <c r="H14" s="4">
        <f>G14/E14-1</f>
        <v>0.18521566397295786</v>
      </c>
      <c r="I14" s="4"/>
      <c r="J14" s="7">
        <v>669.24800000000005</v>
      </c>
      <c r="K14" s="4">
        <f>J14/E14-1</f>
        <v>6.6090649437124727E-2</v>
      </c>
      <c r="L14" s="7">
        <f>J14-E14</f>
        <v>41.489000000000033</v>
      </c>
      <c r="M14" t="inlineStr">
        <is>
          <t>[34,47]</t>
        </is>
      </c>
      <c r="N14">
        <f>(J14-E14)/60</f>
        <v>0.69148333333333389</v>
      </c>
    </row>
    <row r="15" spans="1:14" ht="12" customHeight="1" x14ac:dyDescent="0.25">
      <c r="A15" s="9" t="inlineStr">
        <is>
          <t>$20k-$40k</t>
        </is>
      </c>
      <c r="C15" s="4">
        <v>0.1139703</v>
      </c>
      <c r="D15" s="4"/>
      <c r="E15" s="7">
        <v>980.42380000000003</v>
      </c>
      <c r="G15" s="7">
        <v>1045.7650000000001</v>
      </c>
      <c r="H15" s="4">
        <f t="shared" ref="H15:H18" si="3">G15/E15-1</f>
        <v>6.6645872937805217E-2</v>
      </c>
      <c r="I15" s="4"/>
      <c r="J15" s="7">
        <v>998.01520000000005</v>
      </c>
      <c r="K15" s="4">
        <f t="shared" ref="K15:K18" si="4">J15/E15-1</f>
        <v>1.7942648883064738E-2</v>
      </c>
      <c r="L15" s="7">
        <f t="shared" ref="L15:L18" si="5">J15-E15</f>
        <v>17.591400000000021</v>
      </c>
      <c r="M15" t="inlineStr">
        <is>
          <t>[13,23]</t>
        </is>
      </c>
      <c r="N15">
        <f>(J15-E15)/60</f>
        <v>0.29319000000000034</v>
      </c>
    </row>
    <row r="16" spans="1:14" ht="12" customHeight="1" x14ac:dyDescent="0.25">
      <c r="A16" s="9" t="inlineStr">
        <is>
          <t>$40k-$60k</t>
        </is>
      </c>
      <c r="C16" s="4">
        <v>0.16010379999999999</v>
      </c>
      <c r="D16" s="4"/>
      <c r="E16" s="7">
        <v>1096.0619999999999</v>
      </c>
      <c r="G16" s="7">
        <v>1130.4469999999999</v>
      </c>
      <c r="H16" s="4">
        <f t="shared" si="3"/>
        <v>3.1371400522963055E-2</v>
      </c>
      <c r="I16" s="4"/>
      <c r="J16" s="7">
        <v>1104.1869999999999</v>
      </c>
      <c r="K16" s="4">
        <f t="shared" si="4"/>
        <v>7.4129018248967338E-3</v>
      </c>
      <c r="L16" s="7">
        <f t="shared" si="5"/>
        <v>8.125</v>
      </c>
      <c r="M16" t="inlineStr">
        <is>
          <t>[6,10]</t>
        </is>
      </c>
      <c r="N16">
        <f>(J16-E16)/60</f>
        <v>0.13541666666666666</v>
      </c>
    </row>
    <row r="17" spans="1:14" ht="12" customHeight="1" x14ac:dyDescent="0.25">
      <c r="A17" s="9" t="inlineStr">
        <is>
          <t>$60k-$100k</t>
        </is>
      </c>
      <c r="C17" s="4">
        <v>0.24151059999999999</v>
      </c>
      <c r="D17" s="4"/>
      <c r="E17" s="7">
        <v>1180.6079999999999</v>
      </c>
      <c r="G17" s="7">
        <v>1190.51</v>
      </c>
      <c r="H17" s="4">
        <f t="shared" si="3"/>
        <v>8.3872038813899152E-3</v>
      </c>
      <c r="I17" s="4"/>
      <c r="J17" s="7">
        <v>1181.6120000000001</v>
      </c>
      <c r="K17" s="4">
        <f t="shared" si="4"/>
        <v>8.5040928064206156E-4</v>
      </c>
      <c r="L17" s="7">
        <f t="shared" si="5"/>
        <v>1.0040000000001328</v>
      </c>
      <c r="M17" t="inlineStr">
        <is>
          <t>[1,1]</t>
        </is>
      </c>
      <c r="N17">
        <f>(J17-E17)/60</f>
        <v>1.6733333333335546E-2</v>
      </c>
    </row>
    <row r="18" spans="1:14" ht="12" customHeight="1" x14ac:dyDescent="0.25">
      <c r="A18" s="9" t="inlineStr">
        <is>
          <t>over $100k</t>
        </is>
      </c>
      <c r="C18" s="4">
        <v>0.25714379999999998</v>
      </c>
      <c r="D18" s="4"/>
      <c r="E18" s="7">
        <v>1531.328</v>
      </c>
      <c r="G18" s="7">
        <v>1420.797</v>
      </c>
      <c r="H18" s="4">
        <f t="shared" si="3"/>
        <v>-7.2179833451749054E-2</v>
      </c>
      <c r="I18" s="4"/>
      <c r="J18" s="7">
        <v>1501.412</v>
      </c>
      <c r="K18" s="4">
        <f t="shared" si="4"/>
        <v>-1.953598445271032E-2</v>
      </c>
      <c r="L18" s="7">
        <f t="shared" si="5"/>
        <v>-29.91599999999994</v>
      </c>
      <c r="M18" t="inlineStr">
        <is>
          <t>[-36,-24]</t>
        </is>
      </c>
      <c r="N18">
        <f>(J18-E18)/60</f>
        <v>-0.49859999999999899</v>
      </c>
    </row>
    <row r="19" spans="1:14" ht="12" customHeight="1" x14ac:dyDescent="0.25">
      <c r="C19" s="4"/>
      <c r="H19" s="4"/>
      <c r="I19" s="4"/>
      <c r="K19" s="4"/>
    </row>
    <row r="20" spans="1:14" ht="12" customHeight="1" x14ac:dyDescent="0.25">
      <c r="A20" s="24" t="inlineStr">
        <is>
          <t>San Diego Gas &amp; Electric</t>
        </is>
      </c>
      <c r="H20"/>
      <c r="I20"/>
    </row>
    <row r="21" spans="1:14" ht="12" customHeight="1" x14ac:dyDescent="0.25">
      <c r="A21" s="9" t="inlineStr">
        <is>
          <t>$0-$20k</t>
        </is>
      </c>
      <c r="C21" s="4">
        <v>3.1074600000000001E-2</v>
      </c>
      <c r="D21" s="4"/>
      <c r="E21" s="7">
        <v>387.12630000000001</v>
      </c>
      <c r="G21" s="7">
        <v>478.78559999999999</v>
      </c>
      <c r="H21" s="4">
        <f>G21/E21-1</f>
        <v>0.23676846548529507</v>
      </c>
      <c r="I21" s="4"/>
      <c r="J21" s="7">
        <v>442.37200000000001</v>
      </c>
      <c r="K21" s="4">
        <f>J21/E21-1</f>
        <v>0.14270717334368643</v>
      </c>
      <c r="L21" s="7">
        <f>J21-E21</f>
        <v>55.245699999999999</v>
      </c>
      <c r="M21" t="inlineStr">
        <is>
          <t>[50,58]</t>
        </is>
      </c>
      <c r="N21">
        <f>(J21-E21)/60</f>
        <v>0.9207616666666667</v>
      </c>
    </row>
    <row r="22" spans="1:14" ht="12" customHeight="1" x14ac:dyDescent="0.25">
      <c r="A22" s="9" t="inlineStr">
        <is>
          <t>$20k-$40k</t>
        </is>
      </c>
      <c r="C22" s="4">
        <v>0.1079803</v>
      </c>
      <c r="D22" s="4"/>
      <c r="E22" s="7">
        <v>639.08439999999996</v>
      </c>
      <c r="G22" s="7">
        <v>730.22630000000004</v>
      </c>
      <c r="H22" s="4">
        <f>G22/E22-1</f>
        <v>0.14261324482337567</v>
      </c>
      <c r="I22" s="4"/>
      <c r="J22" s="7">
        <v>680.822</v>
      </c>
      <c r="K22" s="4">
        <f t="shared" ref="K22:K25" si="6">J22/E22-1</f>
        <v>6.5308431875351847E-2</v>
      </c>
      <c r="L22" s="7">
        <f t="shared" ref="L22:L25" si="7">J22-E22</f>
        <v>41.737600000000043</v>
      </c>
      <c r="M22" t="inlineStr">
        <is>
          <t>[28,54]</t>
        </is>
      </c>
      <c r="N22">
        <f>(J22-E22)/60</f>
        <v>0.69562666666666739</v>
      </c>
    </row>
    <row r="23" spans="1:14" ht="12" customHeight="1" x14ac:dyDescent="0.25">
      <c r="A23" s="9" t="inlineStr">
        <is>
          <t>$40k-$60k</t>
        </is>
      </c>
      <c r="C23" s="4">
        <v>0.1617113</v>
      </c>
      <c r="D23" s="4"/>
      <c r="E23" s="7">
        <v>886.98739999999998</v>
      </c>
      <c r="G23" s="7">
        <v>946.88059999999996</v>
      </c>
      <c r="H23" s="4">
        <f>G23/E23-1</f>
        <v>6.7524296286508578E-2</v>
      </c>
      <c r="I23" s="4"/>
      <c r="J23" s="7">
        <v>909.75890000000004</v>
      </c>
      <c r="K23" s="4">
        <f t="shared" si="6"/>
        <v>2.567285623223059E-2</v>
      </c>
      <c r="L23" s="7">
        <f t="shared" si="7"/>
        <v>22.77150000000006</v>
      </c>
      <c r="M23" t="inlineStr">
        <is>
          <t>[12,39]</t>
        </is>
      </c>
      <c r="N23">
        <f>(J23-E23)/60</f>
        <v>0.379525000000001</v>
      </c>
    </row>
    <row r="24" spans="1:14" ht="12" customHeight="1" x14ac:dyDescent="0.25">
      <c r="A24" s="9" t="inlineStr">
        <is>
          <t>$60k-$100k</t>
        </is>
      </c>
      <c r="C24" s="4">
        <v>0.26526640000000001</v>
      </c>
      <c r="D24" s="4"/>
      <c r="E24" s="7">
        <v>1170</v>
      </c>
      <c r="G24" s="7">
        <v>1179.9780000000001</v>
      </c>
      <c r="H24" s="4">
        <f>G24/E24-1</f>
        <v>8.5282051282051796E-3</v>
      </c>
      <c r="I24" s="4"/>
      <c r="J24" s="7">
        <v>1168.5129999999999</v>
      </c>
      <c r="K24" s="4">
        <f t="shared" si="6"/>
        <v>-1.2709401709402046E-3</v>
      </c>
      <c r="L24" s="7">
        <f t="shared" si="7"/>
        <v>-1.48700000000008</v>
      </c>
      <c r="M24" t="inlineStr">
        <is>
          <t>[-2,1]</t>
        </is>
      </c>
      <c r="N24">
        <f>(J24-E24)/60</f>
        <v>-2.4783333333334667E-2</v>
      </c>
    </row>
    <row r="25" spans="1:14" ht="12" customHeight="1" x14ac:dyDescent="0.25">
      <c r="A25" s="9" t="inlineStr">
        <is>
          <t>over $100k</t>
        </is>
      </c>
      <c r="C25" s="4">
        <v>0.30447039999999997</v>
      </c>
      <c r="D25" s="4"/>
      <c r="E25" s="7">
        <v>1908.761</v>
      </c>
      <c r="G25" s="7">
        <v>1727.752</v>
      </c>
      <c r="H25" s="4">
        <f>G25/E25-1</f>
        <v>-9.4830625730513152E-2</v>
      </c>
      <c r="I25" s="4"/>
      <c r="J25" s="7">
        <v>1833.221</v>
      </c>
      <c r="K25" s="4">
        <f t="shared" si="6"/>
        <v>-3.9575410436403446E-2</v>
      </c>
      <c r="L25" s="7">
        <f t="shared" si="7"/>
        <v>-75.539999999999964</v>
      </c>
      <c r="M25" t="inlineStr">
        <is>
          <t>[-107,-53]</t>
        </is>
      </c>
      <c r="N25">
        <f>(J25-E25)/60</f>
        <v>-1.2589999999999995</v>
      </c>
    </row>
    <row r="31" spans="1:14" ht="15" customHeight="1" x14ac:dyDescent="0.25">
      <c r="K31" s="5"/>
    </row>
    <row r="32" spans="1:14" ht="15" customHeight="1" x14ac:dyDescent="0.25">
      <c r="K32" s="5"/>
    </row>
    <row r="33" spans="5:14" ht="15" customHeight="1" x14ac:dyDescent="0.25">
      <c r="K33" s="5"/>
    </row>
    <row r="34" spans="5:14" ht="15" customHeight="1" x14ac:dyDescent="0.25">
      <c r="K34" s="5"/>
    </row>
    <row r="35" spans="5:14" ht="15" hidden="1" customHeight="1" x14ac:dyDescent="0.25">
      <c r="N35" t="inlineStr">
        <is>
          <t>HIDE</t>
        </is>
      </c>
    </row>
    <row r="36" spans="5:14" ht="15" customHeight="1" x14ac:dyDescent="0.25">
      <c r="E36" s="5"/>
      <c r="F36" s="5"/>
      <c r="K36" s="5"/>
      <c r="L36" s="5"/>
    </row>
    <row r="37" spans="5:14" ht="15" customHeight="1" x14ac:dyDescent="0.25">
      <c r="K37" s="5"/>
    </row>
    <row r="39" spans="5:14" ht="15" customHeight="1" x14ac:dyDescent="0.25">
      <c r="K39" s="5"/>
    </row>
    <row r="40" spans="5:14" ht="15" customHeight="1" x14ac:dyDescent="0.25">
      <c r="K40" s="5"/>
    </row>
    <row r="41" spans="5:14" ht="15" customHeight="1" x14ac:dyDescent="0.25">
      <c r="K41" s="5"/>
    </row>
    <row r="42" spans="5:14" ht="15" customHeight="1" x14ac:dyDescent="0.25">
      <c r="K42" s="5"/>
    </row>
    <row r="43" spans="5:14" ht="15" hidden="1" customHeight="1" x14ac:dyDescent="0.25">
      <c r="N43" t="inlineStr">
        <is>
          <t>HIDE</t>
        </is>
      </c>
    </row>
    <row r="44" spans="5:14" ht="15" customHeight="1" x14ac:dyDescent="0.25">
      <c r="E44" s="5"/>
      <c r="F44" s="5"/>
      <c r="K44" s="5"/>
      <c r="L44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Charts</vt:lpstr>
      </vt:variant>
      <vt:variant>
        <vt:i4>2</vt:i4>
      </vt:variant>
    </vt:vector>
  </HeadingPairs>
  <TitlesOfParts>
    <vt:vector size="14" baseType="lpstr">
      <vt:lpstr>Table A1</vt:lpstr>
      <vt:lpstr>Table 1</vt:lpstr>
      <vt:lpstr>Table 2</vt:lpstr>
      <vt:lpstr>Table A2</vt:lpstr>
      <vt:lpstr>Table 3</vt:lpstr>
      <vt:lpstr>Table A3</vt:lpstr>
      <vt:lpstr>Table 4</vt:lpstr>
      <vt:lpstr>Table A4</vt:lpstr>
      <vt:lpstr>Table 5</vt:lpstr>
      <vt:lpstr>Table A5</vt:lpstr>
      <vt:lpstr>CS change</vt:lpstr>
      <vt:lpstr>BaselineTariffs</vt:lpstr>
      <vt:lpstr>Figure 2</vt:lpstr>
      <vt:lpstr>Figure1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</dc:creator>
  <cp:lastModifiedBy>borenste</cp:lastModifiedBy>
  <cp:lastPrinted>2011-10-09T19:38:17Z</cp:lastPrinted>
  <dcterms:created xsi:type="dcterms:W3CDTF">2011-10-04T17:07:38Z</dcterms:created>
  <dcterms:modified xsi:type="dcterms:W3CDTF">2011-10-25T21:48:37Z</dcterms:modified>
</cp:coreProperties>
</file>