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770" yWindow="225" windowWidth="12135" windowHeight="12075"/>
  </bookViews>
  <sheets>
    <sheet name="Bills" sheetId="1" r:id="rId1"/>
  </sheets>
  <externalReferences>
    <externalReference r:id="rId2"/>
    <externalReference r:id="rId3"/>
  </externalReferences>
  <calcPr calcId="145621" concurrentCalc="0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20" i="1"/>
  <c r="E5" i="1"/>
  <c r="E6" i="1"/>
  <c r="E7" i="1"/>
  <c r="E8" i="1"/>
  <c r="E9" i="1"/>
  <c r="E10" i="1"/>
  <c r="E11" i="1"/>
  <c r="E12" i="1"/>
  <c r="E13" i="1"/>
  <c r="E14" i="1"/>
  <c r="E15" i="1"/>
  <c r="E16" i="1"/>
  <c r="E20" i="1"/>
  <c r="D5" i="1"/>
  <c r="D6" i="1"/>
  <c r="D7" i="1"/>
  <c r="D8" i="1"/>
  <c r="D9" i="1"/>
  <c r="D10" i="1"/>
  <c r="D11" i="1"/>
  <c r="D12" i="1"/>
  <c r="D13" i="1"/>
  <c r="D14" i="1"/>
  <c r="D15" i="1"/>
  <c r="D16" i="1"/>
  <c r="D20" i="1"/>
  <c r="C5" i="1"/>
  <c r="C6" i="1"/>
  <c r="C7" i="1"/>
  <c r="C8" i="1"/>
  <c r="C9" i="1"/>
  <c r="C10" i="1"/>
  <c r="C11" i="1"/>
  <c r="C12" i="1"/>
  <c r="C13" i="1"/>
  <c r="C14" i="1"/>
  <c r="C15" i="1"/>
  <c r="C16" i="1"/>
  <c r="C20" i="1"/>
  <c r="F19" i="1"/>
  <c r="E19" i="1"/>
  <c r="D19" i="1"/>
  <c r="C19" i="1"/>
  <c r="F18" i="1"/>
  <c r="E18" i="1"/>
  <c r="D18" i="1"/>
  <c r="C18" i="1"/>
</calcChain>
</file>

<file path=xl/sharedStrings.xml><?xml version="1.0" encoding="utf-8"?>
<sst xmlns="http://schemas.openxmlformats.org/spreadsheetml/2006/main" count="22" uniqueCount="20">
  <si>
    <t>January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</si>
  <si>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</si>
  <si>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</si>
  <si>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</si>
  <si>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</si>
  <si>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</si>
  <si>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</si>
  <si>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</si>
  <si>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</si>
  <si>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</si>
  <si>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</si>
  <si>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</si>
  <si>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Territory T (Coast)</t>
  </si>
  <si>
    <t>Territory W (Bakersfield)</t>
  </si>
  <si>
    <t>Bill</t>
  </si>
  <si>
    <t>Winter Average</t>
  </si>
  <si>
    <t>Summer Average</t>
  </si>
  <si>
    <t>Annual Average</t>
  </si>
  <si>
    <t>Monthly bill for PG&amp;E territories T and W assuming 1/1/13 E1 rates</t>
  </si>
  <si>
    <t>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</si>
</sst>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3" fontId="0" fillId="0" borderId="1" xfId="0" applyNumberFormat="1" applyBorder="1"/>
    <xf numFmtId="44" fontId="0" fillId="0" borderId="1" xfId="1" applyFont="1" applyBorder="1"/>
    <xf numFmtId="44" fontId="0" fillId="0" borderId="3" xfId="1" applyFont="1" applyBorder="1"/>
    <xf numFmtId="44" fontId="0" fillId="0" borderId="5" xfId="1" applyFont="1" applyBorder="1"/>
    <xf numFmtId="44" fontId="0" fillId="0" borderId="7" xfId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" xfId="0" applyBorder="1"/>
    <xf numFmtId="3" fontId="0" fillId="0" borderId="15" xfId="0" applyNumberFormat="1" applyBorder="1"/>
    <xf numFmtId="44" fontId="0" fillId="0" borderId="15" xfId="1" applyFont="1" applyBorder="1"/>
    <xf numFmtId="0" fontId="0" fillId="0" borderId="4" xfId="0" applyBorder="1"/>
    <xf numFmtId="0" fontId="0" fillId="0" borderId="6" xfId="0" applyBorder="1"/>
    <xf numFmtId="3" fontId="0" fillId="0" borderId="16" xfId="0" applyNumberFormat="1" applyBorder="1"/>
    <xf numFmtId="44" fontId="0" fillId="0" borderId="16" xfId="1" applyFont="1" applyBorder="1"/>
    <xf numFmtId="0" fontId="0" fillId="2" borderId="0" xfId="0" applyFill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44" fontId="0" fillId="0" borderId="3" xfId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44" fontId="0" fillId="0" borderId="5" xfId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44" fontId="0" fillId="0" borderId="7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Calcs_non-CARE_T%20avg_month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llCalcs_non-CARE_W%20avg_month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Input &amp; Summary"/>
      <sheetName val="Current Calcs"/>
      <sheetName val="Current Rates"/>
    </sheetNames>
    <sheetDataSet>
      <sheetData sheetId="0">
        <row r="5">
          <cell r="F5">
            <v>332.32462841081127</v>
          </cell>
          <cell r="G5">
            <v>326.10682476845528</v>
          </cell>
          <cell r="H5">
            <v>324.89074286710951</v>
          </cell>
          <cell r="I5">
            <v>321.52494689421593</v>
          </cell>
          <cell r="J5">
            <v>335.91833836881841</v>
          </cell>
          <cell r="K5">
            <v>335.71773770629358</v>
          </cell>
        </row>
        <row r="7">
          <cell r="B7">
            <v>428.44475051198907</v>
          </cell>
          <cell r="C7">
            <v>397.51135139032999</v>
          </cell>
          <cell r="D7">
            <v>377.26602090713203</v>
          </cell>
          <cell r="E7">
            <v>358.49176609880681</v>
          </cell>
          <cell r="L7">
            <v>382.77099608735188</v>
          </cell>
          <cell r="M7">
            <v>427.74444256191123</v>
          </cell>
        </row>
        <row r="29">
          <cell r="B29">
            <v>70.167587786655304</v>
          </cell>
        </row>
        <row r="30">
          <cell r="B30">
            <v>60.879839140293129</v>
          </cell>
        </row>
        <row r="31">
          <cell r="B31">
            <v>54.801181568554803</v>
          </cell>
        </row>
        <row r="32">
          <cell r="B32">
            <v>49.164214257051377</v>
          </cell>
        </row>
        <row r="33">
          <cell r="B33">
            <v>50.813161297213476</v>
          </cell>
        </row>
        <row r="34">
          <cell r="B34">
            <v>48.946266646046531</v>
          </cell>
        </row>
        <row r="35">
          <cell r="B35">
            <v>48.581138229713474</v>
          </cell>
        </row>
        <row r="36">
          <cell r="B36">
            <v>47.570558471949795</v>
          </cell>
        </row>
        <row r="37">
          <cell r="B37">
            <v>51.89217219629468</v>
          </cell>
        </row>
        <row r="38">
          <cell r="B38">
            <v>51.831941876164109</v>
          </cell>
        </row>
        <row r="39">
          <cell r="B39">
            <v>56.454049576278678</v>
          </cell>
        </row>
        <row r="40">
          <cell r="B40">
            <v>69.957320425160646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Input &amp; Summary"/>
      <sheetName val="Current Calcs"/>
      <sheetName val="Current Rates"/>
    </sheetNames>
    <sheetDataSet>
      <sheetData sheetId="0">
        <row r="5">
          <cell r="F5">
            <v>671.30345453208133</v>
          </cell>
          <cell r="G5">
            <v>885.33629070470397</v>
          </cell>
          <cell r="H5">
            <v>1086.5011098597986</v>
          </cell>
          <cell r="I5">
            <v>1191.5769324973057</v>
          </cell>
          <cell r="J5">
            <v>976.00126239855729</v>
          </cell>
          <cell r="K5">
            <v>601.0254448530319</v>
          </cell>
        </row>
        <row r="7">
          <cell r="B7">
            <v>547.40731357356617</v>
          </cell>
          <cell r="C7">
            <v>495.48710364218499</v>
          </cell>
          <cell r="D7">
            <v>450.55745351657237</v>
          </cell>
          <cell r="E7">
            <v>507.08437771234355</v>
          </cell>
          <cell r="L7">
            <v>512.33139039776438</v>
          </cell>
          <cell r="M7">
            <v>595.04748996893875</v>
          </cell>
        </row>
        <row r="29">
          <cell r="B29">
            <v>94.269539661757079</v>
          </cell>
        </row>
        <row r="30">
          <cell r="B30">
            <v>78.680504082043456</v>
          </cell>
        </row>
        <row r="31">
          <cell r="B31">
            <v>65.190383080646598</v>
          </cell>
        </row>
        <row r="32">
          <cell r="B32">
            <v>82.162583957034883</v>
          </cell>
        </row>
        <row r="33">
          <cell r="B33">
            <v>90.703386643697741</v>
          </cell>
        </row>
        <row r="34">
          <cell r="B34">
            <v>144.97228723669431</v>
          </cell>
        </row>
        <row r="35">
          <cell r="B35">
            <v>205.37199531453109</v>
          </cell>
        </row>
        <row r="36">
          <cell r="B36">
            <v>239.18407327964849</v>
          </cell>
        </row>
        <row r="37">
          <cell r="B37">
            <v>172.19443197449792</v>
          </cell>
        </row>
        <row r="38">
          <cell r="B38">
            <v>80.133531821162904</v>
          </cell>
        </row>
        <row r="39">
          <cell r="B39">
            <v>83.737998762721077</v>
          </cell>
        </row>
        <row r="40">
          <cell r="B40">
            <v>108.57349578660356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tabSelected="1" workbookViewId="0">
      <selection activeCell="I14" sqref="I14"/>
    </sheetView>
  </sheetViews>
  <sheetFormatPr defaultRowHeight="15" x14ac:dyDescent="0.25"/>
  <cols>
    <col min="2" max="2" width="16.28515625" bestFit="1" customWidth="1"/>
    <col min="5" max="5" width="13.28515625" customWidth="1"/>
    <col min="6" max="6" width="10.42578125" customWidth="1"/>
  </cols>
  <sheetData>
    <row r="1" spans="2:6" x14ac:dyDescent="0.25">
      <c r="B1" s="16" t="s">
        <v>18</v>
      </c>
      <c r="C1" s="16"/>
      <c r="D1" s="16"/>
      <c r="E1" s="16"/>
      <c r="F1" s="16"/>
    </row>
    <row r="2" spans="2:6" ht="15.75" thickBot="1" x14ac:dyDescent="0.3"/>
    <row r="3" spans="2:6" x14ac:dyDescent="0.25">
      <c r="C3" s="17" t="s">
        <v>12</v>
      </c>
      <c r="D3" s="18"/>
      <c r="E3" s="17" t="s">
        <v>13</v>
      </c>
      <c r="F3" s="18"/>
    </row>
    <row r="4" spans="2:6" ht="15.75" thickBot="1" x14ac:dyDescent="0.3">
      <c r="C4" s="19" t="s">
        <v>19</v>
      </c>
      <c r="D4" s="20" t="s">
        <v>14</v>
      </c>
      <c r="E4" s="19" t="s">
        <v>19</v>
      </c>
      <c r="F4" s="20" t="s">
        <v>14</v>
      </c>
    </row>
    <row r="5" spans="2:6" x14ac:dyDescent="0.25">
      <c r="B5" s="6" t="s">
        <v>0</v>
      </c>
      <c r="C5" s="21">
        <f>'[1]Current Input &amp; Summary'!$B$7</f>
        <v>428.44475051198907</v>
      </c>
      <c r="D5" s="22">
        <f>'[1]Current Input &amp; Summary'!B29</f>
        <v>70.167587786655304</v>
      </c>
      <c r="E5" s="21">
        <f>'[2]Current Input &amp; Summary'!$B$7</f>
        <v>547.40731357356617</v>
      </c>
      <c r="F5" s="22">
        <f>'[2]Current Input &amp; Summary'!B29</f>
        <v>94.269539661757079</v>
      </c>
    </row>
    <row r="6" spans="2:6" x14ac:dyDescent="0.25">
      <c r="B6" s="7" t="s">
        <v>1</v>
      </c>
      <c r="C6" s="23">
        <f>'[1]Current Input &amp; Summary'!$C$7</f>
        <v>397.51135139032999</v>
      </c>
      <c r="D6" s="24">
        <f>'[1]Current Input &amp; Summary'!B30</f>
        <v>60.879839140293129</v>
      </c>
      <c r="E6" s="23">
        <f>'[2]Current Input &amp; Summary'!$C$7</f>
        <v>495.48710364218499</v>
      </c>
      <c r="F6" s="24">
        <f>'[2]Current Input &amp; Summary'!B30</f>
        <v>78.680504082043456</v>
      </c>
    </row>
    <row r="7" spans="2:6" x14ac:dyDescent="0.25">
      <c r="B7" s="7" t="s">
        <v>2</v>
      </c>
      <c r="C7" s="23">
        <f>'[1]Current Input &amp; Summary'!$D$7</f>
        <v>377.26602090713203</v>
      </c>
      <c r="D7" s="24">
        <f>'[1]Current Input &amp; Summary'!B31</f>
        <v>54.801181568554803</v>
      </c>
      <c r="E7" s="23">
        <f>'[2]Current Input &amp; Summary'!$D$7</f>
        <v>450.55745351657237</v>
      </c>
      <c r="F7" s="24">
        <f>'[2]Current Input &amp; Summary'!B31</f>
        <v>65.190383080646598</v>
      </c>
    </row>
    <row r="8" spans="2:6" x14ac:dyDescent="0.25">
      <c r="B8" s="7" t="s">
        <v>3</v>
      </c>
      <c r="C8" s="23">
        <f>'[1]Current Input &amp; Summary'!$E$7</f>
        <v>358.49176609880681</v>
      </c>
      <c r="D8" s="24">
        <f>'[1]Current Input &amp; Summary'!B32</f>
        <v>49.164214257051377</v>
      </c>
      <c r="E8" s="23">
        <f>'[2]Current Input &amp; Summary'!$E$7</f>
        <v>507.08437771234355</v>
      </c>
      <c r="F8" s="24">
        <f>'[2]Current Input &amp; Summary'!B32</f>
        <v>82.162583957034883</v>
      </c>
    </row>
    <row r="9" spans="2:6" x14ac:dyDescent="0.25">
      <c r="B9" s="7" t="s">
        <v>4</v>
      </c>
      <c r="C9" s="23">
        <f>'[1]Current Input &amp; Summary'!$F$5</f>
        <v>332.32462841081127</v>
      </c>
      <c r="D9" s="24">
        <f>'[1]Current Input &amp; Summary'!B33</f>
        <v>50.813161297213476</v>
      </c>
      <c r="E9" s="23">
        <f>'[2]Current Input &amp; Summary'!$F$5</f>
        <v>671.30345453208133</v>
      </c>
      <c r="F9" s="24">
        <f>'[2]Current Input &amp; Summary'!B33</f>
        <v>90.703386643697741</v>
      </c>
    </row>
    <row r="10" spans="2:6" x14ac:dyDescent="0.25">
      <c r="B10" s="7" t="s">
        <v>5</v>
      </c>
      <c r="C10" s="23">
        <f>'[1]Current Input &amp; Summary'!$G$5</f>
        <v>326.10682476845528</v>
      </c>
      <c r="D10" s="24">
        <f>'[1]Current Input &amp; Summary'!B34</f>
        <v>48.946266646046531</v>
      </c>
      <c r="E10" s="23">
        <f>'[2]Current Input &amp; Summary'!$G$5</f>
        <v>885.33629070470397</v>
      </c>
      <c r="F10" s="24">
        <f>'[2]Current Input &amp; Summary'!B34</f>
        <v>144.97228723669431</v>
      </c>
    </row>
    <row r="11" spans="2:6" x14ac:dyDescent="0.25">
      <c r="B11" s="7" t="s">
        <v>6</v>
      </c>
      <c r="C11" s="23">
        <f>'[1]Current Input &amp; Summary'!$H$5</f>
        <v>324.89074286710951</v>
      </c>
      <c r="D11" s="24">
        <f>'[1]Current Input &amp; Summary'!B35</f>
        <v>48.581138229713474</v>
      </c>
      <c r="E11" s="23">
        <f>'[2]Current Input &amp; Summary'!$H$5</f>
        <v>1086.5011098597986</v>
      </c>
      <c r="F11" s="24">
        <f>'[2]Current Input &amp; Summary'!B35</f>
        <v>205.37199531453109</v>
      </c>
    </row>
    <row r="12" spans="2:6" x14ac:dyDescent="0.25">
      <c r="B12" s="7" t="s">
        <v>7</v>
      </c>
      <c r="C12" s="23">
        <f>'[1]Current Input &amp; Summary'!$I$5</f>
        <v>321.52494689421593</v>
      </c>
      <c r="D12" s="24">
        <f>'[1]Current Input &amp; Summary'!B36</f>
        <v>47.570558471949795</v>
      </c>
      <c r="E12" s="23">
        <f>'[2]Current Input &amp; Summary'!$I$5</f>
        <v>1191.5769324973057</v>
      </c>
      <c r="F12" s="24">
        <f>'[2]Current Input &amp; Summary'!B36</f>
        <v>239.18407327964849</v>
      </c>
    </row>
    <row r="13" spans="2:6" x14ac:dyDescent="0.25">
      <c r="B13" s="7" t="s">
        <v>8</v>
      </c>
      <c r="C13" s="23">
        <f>'[1]Current Input &amp; Summary'!$J$5</f>
        <v>335.91833836881841</v>
      </c>
      <c r="D13" s="24">
        <f>'[1]Current Input &amp; Summary'!B37</f>
        <v>51.89217219629468</v>
      </c>
      <c r="E13" s="23">
        <f>'[2]Current Input &amp; Summary'!$J$5</f>
        <v>976.00126239855729</v>
      </c>
      <c r="F13" s="24">
        <f>'[2]Current Input &amp; Summary'!B37</f>
        <v>172.19443197449792</v>
      </c>
    </row>
    <row r="14" spans="2:6" x14ac:dyDescent="0.25">
      <c r="B14" s="7" t="s">
        <v>9</v>
      </c>
      <c r="C14" s="23">
        <f>'[1]Current Input &amp; Summary'!$K$5</f>
        <v>335.71773770629358</v>
      </c>
      <c r="D14" s="24">
        <f>'[1]Current Input &amp; Summary'!B38</f>
        <v>51.831941876164109</v>
      </c>
      <c r="E14" s="23">
        <f>'[2]Current Input &amp; Summary'!$K$5</f>
        <v>601.0254448530319</v>
      </c>
      <c r="F14" s="24">
        <f>'[2]Current Input &amp; Summary'!B38</f>
        <v>80.133531821162904</v>
      </c>
    </row>
    <row r="15" spans="2:6" x14ac:dyDescent="0.25">
      <c r="B15" s="7" t="s">
        <v>10</v>
      </c>
      <c r="C15" s="23">
        <f>'[1]Current Input &amp; Summary'!$L$7</f>
        <v>382.77099608735188</v>
      </c>
      <c r="D15" s="24">
        <f>'[1]Current Input &amp; Summary'!B39</f>
        <v>56.454049576278678</v>
      </c>
      <c r="E15" s="23">
        <f>'[2]Current Input &amp; Summary'!$L$7</f>
        <v>512.33139039776438</v>
      </c>
      <c r="F15" s="24">
        <f>'[2]Current Input &amp; Summary'!B39</f>
        <v>83.737998762721077</v>
      </c>
    </row>
    <row r="16" spans="2:6" ht="15.75" thickBot="1" x14ac:dyDescent="0.3">
      <c r="B16" s="8" t="s">
        <v>11</v>
      </c>
      <c r="C16" s="25">
        <f>'[1]Current Input &amp; Summary'!$M$7</f>
        <v>427.74444256191123</v>
      </c>
      <c r="D16" s="26">
        <f>'[1]Current Input &amp; Summary'!B40</f>
        <v>69.957320425160646</v>
      </c>
      <c r="E16" s="25">
        <f>'[2]Current Input &amp; Summary'!$M$7</f>
        <v>595.04748996893875</v>
      </c>
      <c r="F16" s="26">
        <f>'[2]Current Input &amp; Summary'!B40</f>
        <v>108.57349578660356</v>
      </c>
    </row>
    <row r="17" spans="2:6" ht="15.75" thickBot="1" x14ac:dyDescent="0.3"/>
    <row r="18" spans="2:6" x14ac:dyDescent="0.25">
      <c r="B18" s="9" t="s">
        <v>15</v>
      </c>
      <c r="C18" s="10">
        <f>AVERAGE(C5:C8,C15:C16)</f>
        <v>395.37155459292018</v>
      </c>
      <c r="D18" s="11">
        <f t="shared" ref="D18:F18" si="0">AVERAGE(D5:D8,D15:D16)</f>
        <v>60.237365458998987</v>
      </c>
      <c r="E18" s="10">
        <f t="shared" si="0"/>
        <v>517.98585480189513</v>
      </c>
      <c r="F18" s="3">
        <f t="shared" si="0"/>
        <v>85.43575088846778</v>
      </c>
    </row>
    <row r="19" spans="2:6" x14ac:dyDescent="0.25">
      <c r="B19" s="12" t="s">
        <v>16</v>
      </c>
      <c r="C19" s="1">
        <f>AVERAGE(C9:C14)</f>
        <v>329.41386983595066</v>
      </c>
      <c r="D19" s="2">
        <f t="shared" ref="D19:F19" si="1">AVERAGE(D9:D14)</f>
        <v>49.939206452897018</v>
      </c>
      <c r="E19" s="1">
        <f t="shared" si="1"/>
        <v>901.95741580757988</v>
      </c>
      <c r="F19" s="4">
        <f t="shared" si="1"/>
        <v>155.4266177117054</v>
      </c>
    </row>
    <row r="20" spans="2:6" ht="15.75" thickBot="1" x14ac:dyDescent="0.3">
      <c r="B20" s="13" t="s">
        <v>17</v>
      </c>
      <c r="C20" s="14">
        <f>AVERAGE(C5:C16)</f>
        <v>362.39271221443545</v>
      </c>
      <c r="D20" s="15">
        <f t="shared" ref="D20:F20" si="2">AVERAGE(D5:D16)</f>
        <v>55.088285955948002</v>
      </c>
      <c r="E20" s="14">
        <f t="shared" si="2"/>
        <v>709.97163530473745</v>
      </c>
      <c r="F20" s="5">
        <f t="shared" si="2"/>
        <v>120.43118430008661</v>
      </c>
    </row>
  </sheetData>
  <mergeCells count="2">
    <mergeCell ref="C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2013-04-26T01:34:09Z</dcterms:modified>
</cp:coreProperties>
</file>