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780" windowHeight="11700"/>
  </bookViews>
  <sheets>
    <sheet name="Pipe by Division" sheetId="1" r:id="rId1"/>
  </sheets>
  <definedNames>
    <definedName name="_xlnm._FilterDatabase" localSheetId="0" hidden="1">'Pipe by Division'!$A$3:$C$20</definedName>
  </definedNames>
  <calcPr calcId="145621" calcMode="manual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<sst xmlns="http://schemas.openxmlformats.org/spreadsheetml/2006/main" count="41" uniqueCount="31">
  <si>
    <t xml:space="preserve">De Anza Division </t>
  </si>
  <si>
    <t xml:space="preserve">Diablo Division </t>
  </si>
  <si>
    <t xml:space="preserve">East Bay Division </t>
  </si>
  <si>
    <t xml:space="preserve">Fresno Division </t>
  </si>
  <si>
    <t xml:space="preserve">Kern Division </t>
  </si>
  <si>
    <t xml:space="preserve">Central Coast Division </t>
  </si>
  <si>
    <t xml:space="preserve">Mission Division </t>
  </si>
  <si>
    <t xml:space="preserve">Peninsula Division </t>
  </si>
  <si>
    <t xml:space="preserve">Yosemite Division </t>
  </si>
  <si>
    <t xml:space="preserve">Stockton Division </t>
  </si>
  <si>
    <t xml:space="preserve">Sierra Division </t>
  </si>
  <si>
    <t xml:space="preserve">San Jose Division </t>
  </si>
  <si>
    <t xml:space="preserve">San Francisco Division </t>
  </si>
  <si>
    <t xml:space="preserve">Sacramento Division </t>
  </si>
  <si>
    <t xml:space="preserve">North Valley Division </t>
  </si>
  <si>
    <t xml:space="preserve">North Bay Division </t>
  </si>
  <si>
    <t>Distribution</t>
  </si>
  <si>
    <t>Transmission</t>
  </si>
  <si>
    <t>North Coast</t>
  </si>
  <si>
    <t>300North District</t>
  </si>
  <si>
    <t>300 South District</t>
  </si>
  <si>
    <t>Burney District</t>
  </si>
  <si>
    <t>Holister District</t>
  </si>
  <si>
    <t>Los Medanos District</t>
  </si>
  <si>
    <t>McDonald Island District</t>
  </si>
  <si>
    <t>Meridian District</t>
  </si>
  <si>
    <t>Milpetias District</t>
  </si>
  <si>
    <t>Rio Vista District</t>
  </si>
  <si>
    <t>Tracy District</t>
  </si>
  <si>
    <t>Willows District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</si>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</sst>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abSelected="1" workbookViewId="0">
      <selection activeCell="A2" sqref="A2"/>
    </sheetView>
  </sheetViews>
  <sheetFormatPr defaultRowHeight="15" x14ac:dyDescent="0.25"/>
  <cols>
    <col min="1" max="1" width="25.28515625" customWidth="1"/>
    <col min="2" max="2" width="12.85546875" customWidth="1"/>
    <col min="3" max="3" width="14.140625" customWidth="1"/>
  </cols>
  <sheetData>
    <row r="2" spans="1:3" x14ac:dyDescent="0.25">
      <c r="A2" s="3"/>
    </row>
    <row r="3" spans="1:3" x14ac:dyDescent="0.25">
      <c r="A3" s="3"/>
      <c r="B3" s="1" t="s">
        <v>16</v>
      </c>
      <c r="C3" s="1" t="s">
        <v>17</v>
      </c>
    </row>
    <row r="4" spans="1:3" x14ac:dyDescent="0.25">
      <c r="A4" s="3" t="s">
        <v>5</v>
      </c>
      <c r="B4" s="2">
        <f>1330.22+8.54+963.28</f>
        <v>2302.04</v>
      </c>
      <c r="C4" s="2">
        <v>227.91326704545455</v>
      </c>
    </row>
    <row r="5" spans="1:3" x14ac:dyDescent="0.25">
      <c r="A5" s="3" t="s">
        <v>0</v>
      </c>
      <c r="B5" s="2">
        <f>882.08+24.38+686.05</f>
        <v>1592.51</v>
      </c>
      <c r="C5" s="2">
        <v>33.880013257575754</v>
      </c>
    </row>
    <row r="6" spans="1:3" x14ac:dyDescent="0.25">
      <c r="A6" s="3" t="s">
        <v>1</v>
      </c>
      <c r="B6" s="2">
        <f>1332.33+25.37+1385.27</f>
        <v>2742.97</v>
      </c>
      <c r="C6" s="2">
        <v>58.700757575757578</v>
      </c>
    </row>
    <row r="7" spans="1:3" x14ac:dyDescent="0.25">
      <c r="A7" s="3" t="s">
        <v>2</v>
      </c>
      <c r="B7" s="2">
        <f>1289.49+826.59+14.46</f>
        <v>2130.54</v>
      </c>
      <c r="C7" s="2">
        <v>67.380886363636364</v>
      </c>
    </row>
    <row r="8" spans="1:3" x14ac:dyDescent="0.25">
      <c r="A8" s="3" t="s">
        <v>3</v>
      </c>
      <c r="B8" s="2">
        <f>1243.97+20.56+1453.12+9.66</f>
        <v>2727.3099999999995</v>
      </c>
      <c r="C8" s="2">
        <v>259.73863636363637</v>
      </c>
    </row>
    <row r="9" spans="1:3" x14ac:dyDescent="0.25">
      <c r="A9" s="3" t="s">
        <v>4</v>
      </c>
      <c r="B9" s="2">
        <v>1559</v>
      </c>
      <c r="C9" s="2">
        <v>172.59719128787879</v>
      </c>
    </row>
    <row r="10" spans="1:3" s="3" customFormat="1" x14ac:dyDescent="0.25">
      <c r="A10" s="3" t="s">
        <v>6</v>
      </c>
      <c r="B10" s="2">
        <f>1495.49+2.68+1316.33</f>
        <v>2814.5</v>
      </c>
      <c r="C10" s="2">
        <v>72.685498106060606</v>
      </c>
    </row>
    <row r="11" spans="1:3" x14ac:dyDescent="0.25">
      <c r="A11" s="3" t="s">
        <v>15</v>
      </c>
      <c r="B11" s="2">
        <f>1123.28+12.92+812.58</f>
        <v>1948.7800000000002</v>
      </c>
      <c r="C11" s="2">
        <v>113.01960227272727</v>
      </c>
    </row>
    <row r="12" spans="1:3" x14ac:dyDescent="0.25">
      <c r="A12" s="3" t="s">
        <v>18</v>
      </c>
      <c r="B12" s="2">
        <f>1163.91+0.2+1234.23</f>
        <v>2398.34</v>
      </c>
      <c r="C12" s="2">
        <v>287.33819696969698</v>
      </c>
    </row>
    <row r="13" spans="1:3" s="3" customFormat="1" x14ac:dyDescent="0.25">
      <c r="A13" s="3" t="s">
        <v>14</v>
      </c>
      <c r="B13" s="2">
        <f>879.53+896.47+0.53</f>
        <v>1776.53</v>
      </c>
      <c r="C13" s="2">
        <v>236.15852272727273</v>
      </c>
    </row>
    <row r="14" spans="1:3" x14ac:dyDescent="0.25">
      <c r="A14" s="3" t="s">
        <v>7</v>
      </c>
      <c r="B14" s="2">
        <f>1472.17+54.09+472.79</f>
        <v>1999.05</v>
      </c>
      <c r="C14" s="2">
        <v>117.56628787878788</v>
      </c>
    </row>
    <row r="15" spans="1:3" x14ac:dyDescent="0.25">
      <c r="A15" s="3" t="s">
        <v>13</v>
      </c>
      <c r="B15" s="2">
        <f>2724.45+3269.69+8.81</f>
        <v>6002.95</v>
      </c>
      <c r="C15" s="2">
        <v>345.0359678030303</v>
      </c>
    </row>
    <row r="16" spans="1:3" x14ac:dyDescent="0.25">
      <c r="A16" s="3" t="s">
        <v>12</v>
      </c>
      <c r="B16" s="2">
        <f>472.35+0.03+503.62+42.12</f>
        <v>1018.12</v>
      </c>
      <c r="C16" s="2">
        <v>19.195075757575758</v>
      </c>
    </row>
    <row r="17" spans="1:3" x14ac:dyDescent="0.25">
      <c r="A17" s="3" t="s">
        <v>11</v>
      </c>
      <c r="B17" s="2">
        <f>1619.33+34.72+1325.84+36.23</f>
        <v>3016.12</v>
      </c>
      <c r="C17" s="2">
        <v>33.426594696969701</v>
      </c>
    </row>
    <row r="18" spans="1:3" x14ac:dyDescent="0.25">
      <c r="A18" s="3" t="s">
        <v>10</v>
      </c>
      <c r="B18" s="2">
        <f>911.78+3.88+1728.41</f>
        <v>2644.07</v>
      </c>
      <c r="C18" s="2">
        <v>234.66534280303031</v>
      </c>
    </row>
    <row r="19" spans="1:3" x14ac:dyDescent="0.25">
      <c r="A19" s="3" t="s">
        <v>9</v>
      </c>
      <c r="B19" s="2">
        <f>953.54+1540.72+0.24</f>
        <v>2494.5</v>
      </c>
      <c r="C19" s="2">
        <v>209.73553409090911</v>
      </c>
    </row>
    <row r="20" spans="1:3" x14ac:dyDescent="0.25">
      <c r="A20" s="3" t="s">
        <v>8</v>
      </c>
      <c r="B20" s="2">
        <f>1331.69+1.1+1804.22+0.61</f>
        <v>3137.6200000000003</v>
      </c>
      <c r="C20" s="2">
        <v>428.22951325757577</v>
      </c>
    </row>
    <row r="21" spans="1:3" x14ac:dyDescent="0.25">
      <c r="A21" s="4" t="s">
        <v>19</v>
      </c>
      <c r="B21" s="2" t="s">
        <v>30</v>
      </c>
      <c r="C21" s="2">
        <v>511.84046590909094</v>
      </c>
    </row>
    <row r="22" spans="1:3" x14ac:dyDescent="0.25">
      <c r="A22" s="4" t="s">
        <v>20</v>
      </c>
      <c r="B22" s="2" t="s">
        <v>30</v>
      </c>
      <c r="C22" s="2">
        <v>540.81224621212129</v>
      </c>
    </row>
    <row r="23" spans="1:3" x14ac:dyDescent="0.25">
      <c r="A23" s="4" t="s">
        <v>21</v>
      </c>
      <c r="B23" s="2" t="s">
        <v>30</v>
      </c>
      <c r="C23" s="2">
        <v>244.90056818181819</v>
      </c>
    </row>
    <row r="24" spans="1:3" x14ac:dyDescent="0.25">
      <c r="A24" s="4" t="s">
        <v>22</v>
      </c>
      <c r="B24" s="2" t="s">
        <v>30</v>
      </c>
      <c r="C24" s="2">
        <v>246.8903409090909</v>
      </c>
    </row>
    <row r="25" spans="1:3" x14ac:dyDescent="0.25">
      <c r="A25" s="4" t="s">
        <v>23</v>
      </c>
      <c r="B25" s="2" t="s">
        <v>30</v>
      </c>
      <c r="C25" s="2">
        <v>39.310958333333332</v>
      </c>
    </row>
    <row r="26" spans="1:3" x14ac:dyDescent="0.25">
      <c r="A26" s="4" t="s">
        <v>24</v>
      </c>
      <c r="B26" s="2" t="s">
        <v>30</v>
      </c>
      <c r="C26" s="2">
        <v>17.673484848484847</v>
      </c>
    </row>
    <row r="27" spans="1:3" x14ac:dyDescent="0.25">
      <c r="A27" s="4" t="s">
        <v>25</v>
      </c>
      <c r="B27" s="2" t="s">
        <v>30</v>
      </c>
      <c r="C27" s="2">
        <v>291.52765151515149</v>
      </c>
    </row>
    <row r="28" spans="1:3" x14ac:dyDescent="0.25">
      <c r="A28" s="4" t="s">
        <v>26</v>
      </c>
      <c r="B28" s="2" t="s">
        <v>30</v>
      </c>
      <c r="C28" s="2">
        <v>103.46590909090909</v>
      </c>
    </row>
    <row r="29" spans="1:3" x14ac:dyDescent="0.25">
      <c r="A29" s="4" t="s">
        <v>27</v>
      </c>
      <c r="B29" s="2" t="s">
        <v>30</v>
      </c>
      <c r="C29" s="2">
        <v>233.54903977272727</v>
      </c>
    </row>
    <row r="30" spans="1:3" x14ac:dyDescent="0.25">
      <c r="A30" s="4" t="s">
        <v>28</v>
      </c>
      <c r="B30" s="2" t="s">
        <v>30</v>
      </c>
      <c r="C30" s="2">
        <v>349.46931818181821</v>
      </c>
    </row>
    <row r="31" spans="1:3" x14ac:dyDescent="0.25">
      <c r="A31" s="4" t="s">
        <v>29</v>
      </c>
      <c r="B31" s="2" t="s">
        <v>30</v>
      </c>
      <c r="C31" s="2">
        <v>301.70784848484845</v>
      </c>
    </row>
    <row r="32" spans="1:3" x14ac:dyDescent="0.25">
      <c r="B32" s="4"/>
      <c r="C3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Pipe by Division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Deniston, Laurence</cp:lastModifiedBy>
  <cp:lastPrinted>2012-05-31T19:07:53Z</cp:lastPrinted>
  <dcterms:created xsi:type="dcterms:W3CDTF">2012-05-04T17:12:43Z</dcterms:created>
  <dcterms:modified xsi:type="dcterms:W3CDTF">2012-06-05T00:59:34Z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-1554279041</vt:i4>
  </property>
  <property fmtid="{D5CDD505-2E9C-101B-9397-08002B2CF9AE}" pid="3" name="_NewReviewCycle">
    <vt:lpwstr/>
  </property>
  <property fmtid="{D5CDD505-2E9C-101B-9397-08002B2CF9AE}" pid="4" name="_EmailSubject">
    <vt:lpwstr>CPUC Leak Data Request- Index No. 2933 - Final Review</vt:lpwstr>
  </property>
  <property fmtid="{D5CDD505-2E9C-101B-9397-08002B2CF9AE}" pid="5" name="_AuthorEmail">
    <vt:lpwstr>LCD1@pge.com</vt:lpwstr>
  </property>
  <property fmtid="{D5CDD505-2E9C-101B-9397-08002B2CF9AE}" pid="6" name="_AuthorEmailDisplayName">
    <vt:lpwstr>Deniston, Laurence</vt:lpwstr>
  </property>
</Properties>
</file>