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J27" i="4" l="1"/>
  <c r="J32" i="3"/>
  <c r="J27" i="3"/>
  <c r="J13" i="3"/>
  <c r="J27" i="2"/>
  <c r="J13" i="2"/>
  <c r="J32" i="1"/>
  <c r="J27" i="1"/>
  <c r="J13" i="1"/>
  <c r="J32" i="5"/>
  <c r="J24" i="5"/>
  <c r="J13" i="5"/>
  <c r="I32" i="4"/>
  <c r="I27" i="4"/>
  <c r="I32" i="3"/>
  <c r="I27" i="3"/>
  <c r="I13" i="3"/>
  <c r="I27" i="2"/>
  <c r="I13" i="2"/>
  <c r="I32" i="1"/>
  <c r="I27" i="1"/>
  <c r="I17" i="1"/>
  <c r="I13" i="1"/>
  <c r="I32" i="5"/>
  <c r="I24" i="5"/>
  <c r="I17" i="5"/>
  <c r="I13" i="5"/>
  <c r="H13" i="5"/>
  <c r="H32" i="4"/>
  <c r="H27" i="4"/>
  <c r="H17" i="4"/>
  <c r="H13" i="4"/>
  <c r="H32" i="3"/>
  <c r="H27" i="3"/>
  <c r="H17" i="3"/>
  <c r="H13" i="3"/>
  <c r="H27" i="2"/>
  <c r="H13" i="2"/>
  <c r="H13" i="1"/>
  <c r="H27" i="1"/>
  <c r="H32" i="1"/>
  <c r="H30" i="1"/>
  <c r="H32" i="5"/>
  <c r="H30" i="5"/>
  <c r="H24" i="5"/>
  <c r="H17" i="5"/>
  <c r="G13" i="4"/>
  <c r="G13" i="3"/>
  <c r="G13" i="1"/>
  <c r="G13" i="5"/>
  <c r="G32" i="2"/>
  <c r="G32" i="4"/>
  <c r="G27" i="4"/>
  <c r="G32" i="3"/>
  <c r="G30" i="3"/>
  <c r="G27" i="3"/>
  <c r="G27" i="2"/>
  <c r="G32" i="1"/>
  <c r="G27" i="1"/>
  <c r="G32" i="5"/>
  <c r="G30" i="5"/>
  <c r="G24" i="5"/>
  <c r="F32" i="4"/>
  <c r="F27" i="4"/>
  <c r="F13" i="4"/>
  <c r="F32" i="3"/>
  <c r="F27" i="3"/>
  <c r="F13" i="3"/>
  <c r="F27" i="2"/>
  <c r="F13" i="2"/>
  <c r="F32" i="1"/>
  <c r="F27" i="1"/>
  <c r="F32" i="5"/>
  <c r="F24" i="5"/>
  <c r="F13" i="5"/>
  <c r="E27" i="4"/>
  <c r="E32" i="3"/>
  <c r="E30" i="3"/>
  <c r="E27" i="3"/>
  <c r="E32" i="2"/>
  <c r="E27" i="2"/>
  <c r="E32" i="1"/>
  <c r="E27" i="1"/>
  <c r="E32" i="5"/>
  <c r="E30" i="5"/>
  <c r="E24" i="5"/>
  <c r="E13" i="5"/>
  <c r="G22" i="5"/>
  <c r="F22" i="5"/>
  <c r="E22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<sst xmlns="http://schemas.openxmlformats.org/spreadsheetml/2006/main" count="385" uniqueCount="71">
  <si>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</si>
  <si>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</si>
  <si>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</si>
  <si>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</si>
  <si>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</si>
  <si>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</si>
  <si>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</si>
  <si>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</si>
  <si>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</si>
  <si>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</si>
  <si>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</si>
  <si>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</si>
  <si>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</si>
  <si>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</si>
  <si>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</si>
  <si>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</si>
  <si>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</si>
  <si>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</si>
  <si>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</si>
  <si>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</si>
  <si>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</si>
  <si>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</si>
  <si>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</si>
  <si>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</si>
  <si>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</si>
  <si>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</si>
  <si>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</si>
  <si>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</si>
  <si>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</si>
  <si>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</si>
  <si>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</si>
  <si>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</si>
  <si>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</si>
  <si>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</si>
  <si>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</si>
  <si>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</si>
  <si>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</si>
  <si>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</si>
  <si>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</si>
  <si>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</si>
  <si>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</si>
  <si>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</si>
  <si>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</si>
  <si>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</si>
  <si>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</si>
  <si>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</si>
  <si>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</si>
  <si>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</si>
  <si>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</si>
  <si>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</si>
  <si>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</si>
  <si>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</si>
  <si>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</si>
  <si>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</si>
  <si>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</si>
  <si>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</si>
  <si>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</si>
  <si>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</si>
  <si>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</si>
  <si>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</si>
  <si>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</si>
  <si>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</si>
  <si>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</si>
  <si>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</si>
  <si>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</si>
  <si>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</si>
  <si>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</si>
  <si>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(05/15/16)</t>
  </si>
  <si>
    <t>Date filed
(08/15/16)</t>
  </si>
  <si>
    <t>Date filed
(11/15/16)</t>
  </si>
  <si>
    <t>Date filed
(02/15/17)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</si>
</sst>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2" fontId="8" fillId="2" borderId="5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15" xfId="0" applyFont="1" applyBorder="1" applyAlignment="1"/>
    <xf numFmtId="0" fontId="8" fillId="0" borderId="7" xfId="0" applyFont="1" applyBorder="1" applyAlignment="1"/>
    <xf numFmtId="0" fontId="8" fillId="0" borderId="16" xfId="0" applyFont="1" applyBorder="1" applyAlignment="1"/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8" fillId="0" borderId="13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6" fillId="0" borderId="4" xfId="0" applyFont="1" applyBorder="1" applyAlignment="1"/>
    <xf numFmtId="0" fontId="8" fillId="0" borderId="11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11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1" xfId="0" applyFont="1" applyFill="1" applyBorder="1" applyAlignment="1"/>
    <xf numFmtId="0" fontId="8" fillId="0" borderId="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8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8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8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7" t="s">
        <v>43</v>
      </c>
      <c r="C11" s="98"/>
      <c r="D11" s="15" t="s">
        <v>26</v>
      </c>
      <c r="E11" s="16">
        <v>22</v>
      </c>
      <c r="F11" s="17">
        <v>33</v>
      </c>
      <c r="G11" s="17">
        <v>19</v>
      </c>
      <c r="H11" s="19">
        <v>37</v>
      </c>
      <c r="I11" s="20">
        <v>37</v>
      </c>
      <c r="J11" s="19">
        <v>42</v>
      </c>
      <c r="K11" s="18"/>
      <c r="L11" s="17"/>
      <c r="M11" s="18"/>
      <c r="N11" s="19"/>
      <c r="O11" s="20"/>
      <c r="P11" s="19"/>
    </row>
    <row r="12" spans="2:18" x14ac:dyDescent="0.2">
      <c r="B12" s="99"/>
      <c r="C12" s="100"/>
      <c r="D12" s="19" t="s">
        <v>27</v>
      </c>
      <c r="E12" s="18">
        <v>9</v>
      </c>
      <c r="F12" s="17">
        <v>18</v>
      </c>
      <c r="G12" s="17">
        <v>10</v>
      </c>
      <c r="H12" s="19">
        <v>14</v>
      </c>
      <c r="I12" s="20">
        <v>17</v>
      </c>
      <c r="J12" s="19">
        <v>25</v>
      </c>
      <c r="K12" s="18"/>
      <c r="L12" s="17"/>
      <c r="M12" s="18"/>
      <c r="N12" s="19"/>
      <c r="O12" s="20"/>
      <c r="P12" s="19"/>
    </row>
    <row r="13" spans="2:18" x14ac:dyDescent="0.2">
      <c r="B13" s="77"/>
      <c r="C13" s="79"/>
      <c r="D13" s="15" t="s">
        <v>28</v>
      </c>
      <c r="E13" s="52">
        <f t="shared" ref="E13:J13" si="0">E11/E12</f>
        <v>2.4444444444444446</v>
      </c>
      <c r="F13" s="53">
        <f t="shared" si="0"/>
        <v>1.8333333333333333</v>
      </c>
      <c r="G13" s="53">
        <f t="shared" si="0"/>
        <v>1.9</v>
      </c>
      <c r="H13" s="44">
        <f t="shared" si="0"/>
        <v>2.6428571428571428</v>
      </c>
      <c r="I13" s="46">
        <f t="shared" si="0"/>
        <v>2.1764705882352939</v>
      </c>
      <c r="J13" s="44">
        <f t="shared" si="0"/>
        <v>1.68</v>
      </c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7" t="s">
        <v>44</v>
      </c>
      <c r="C14" s="98"/>
      <c r="D14" s="24" t="s">
        <v>45</v>
      </c>
      <c r="E14" s="25">
        <v>9</v>
      </c>
      <c r="F14" s="26">
        <v>18</v>
      </c>
      <c r="G14" s="26">
        <v>10</v>
      </c>
      <c r="H14" s="24">
        <v>14</v>
      </c>
      <c r="I14" s="27">
        <v>17</v>
      </c>
      <c r="J14" s="24">
        <v>25</v>
      </c>
      <c r="K14" s="25"/>
      <c r="L14" s="26"/>
      <c r="M14" s="25"/>
      <c r="N14" s="24"/>
      <c r="O14" s="27"/>
      <c r="P14" s="24"/>
    </row>
    <row r="15" spans="2:18" ht="15" customHeight="1" x14ac:dyDescent="0.2">
      <c r="B15" s="99"/>
      <c r="C15" s="100"/>
      <c r="D15" s="28" t="s">
        <v>29</v>
      </c>
      <c r="E15" s="18">
        <v>9</v>
      </c>
      <c r="F15" s="17">
        <v>18</v>
      </c>
      <c r="G15" s="17">
        <v>10</v>
      </c>
      <c r="H15" s="19">
        <v>13</v>
      </c>
      <c r="I15" s="20">
        <v>16</v>
      </c>
      <c r="J15" s="19">
        <v>25</v>
      </c>
      <c r="K15" s="18"/>
      <c r="L15" s="17"/>
      <c r="M15" s="18"/>
      <c r="N15" s="19"/>
      <c r="O15" s="20"/>
      <c r="P15" s="19"/>
    </row>
    <row r="16" spans="2:18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>
        <v>1</v>
      </c>
      <c r="I16" s="23">
        <v>1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>
        <f>H15/H14</f>
        <v>0.9285714285714286</v>
      </c>
      <c r="I17" s="45">
        <f>I15/I14</f>
        <v>0.94117647058823528</v>
      </c>
      <c r="J17" s="41">
        <v>1</v>
      </c>
      <c r="K17" s="39"/>
      <c r="L17" s="39"/>
      <c r="M17" s="39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>
        <f>'Dorris Exchange'!E25+'Macdoel Exchange'!E25+'Tulelake Exchange'!E25+'Newell Exchange'!E25</f>
        <v>1866</v>
      </c>
      <c r="F22" s="26">
        <f>'Dorris Exchange'!F25+'Macdoel Exchange'!F25+'Tulelake Exchange'!F25+'Newell Exchange'!F25</f>
        <v>1848</v>
      </c>
      <c r="G22" s="25">
        <f>'Dorris Exchange'!G25+'Macdoel Exchange'!G25+'Tulelake Exchange'!G25+'Newell Exchange'!G25</f>
        <v>1845</v>
      </c>
      <c r="H22" s="24">
        <v>1858</v>
      </c>
      <c r="I22" s="27">
        <v>1872</v>
      </c>
      <c r="J22" s="24">
        <v>1870</v>
      </c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>
        <v>33</v>
      </c>
      <c r="F23" s="17">
        <v>34</v>
      </c>
      <c r="G23" s="18">
        <v>63</v>
      </c>
      <c r="H23" s="19">
        <v>39</v>
      </c>
      <c r="I23" s="20">
        <v>32</v>
      </c>
      <c r="J23" s="19">
        <v>35</v>
      </c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51">
        <f t="shared" ref="E24:J24" si="1">E23/E22</f>
        <v>1.7684887459807074E-2</v>
      </c>
      <c r="F24" s="54">
        <f t="shared" si="1"/>
        <v>1.83982683982684E-2</v>
      </c>
      <c r="G24" s="51">
        <f t="shared" si="1"/>
        <v>3.4146341463414637E-2</v>
      </c>
      <c r="H24" s="42">
        <f t="shared" si="1"/>
        <v>2.0990312163616791E-2</v>
      </c>
      <c r="I24" s="47">
        <f t="shared" si="1"/>
        <v>1.7094017094017096E-2</v>
      </c>
      <c r="J24" s="42">
        <f t="shared" si="1"/>
        <v>1.871657754010695E-2</v>
      </c>
      <c r="K24" s="51"/>
      <c r="L24" s="62"/>
      <c r="M24" s="51"/>
      <c r="N24" s="42"/>
      <c r="O24" s="42"/>
      <c r="P24" s="42"/>
    </row>
    <row r="25" spans="2:16" ht="12.75" customHeight="1" x14ac:dyDescent="0.2">
      <c r="B25" s="104"/>
      <c r="C25" s="106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17</v>
      </c>
      <c r="F28" s="26">
        <v>19</v>
      </c>
      <c r="G28" s="25">
        <v>43</v>
      </c>
      <c r="H28" s="24">
        <v>20</v>
      </c>
      <c r="I28" s="27">
        <v>14</v>
      </c>
      <c r="J28" s="24">
        <v>16</v>
      </c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16</v>
      </c>
      <c r="F29" s="17">
        <v>19</v>
      </c>
      <c r="G29" s="18">
        <v>42</v>
      </c>
      <c r="H29" s="19">
        <v>19</v>
      </c>
      <c r="I29" s="20">
        <v>14</v>
      </c>
      <c r="J29" s="19">
        <v>16</v>
      </c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f>E29/E28</f>
        <v>0.94117647058823528</v>
      </c>
      <c r="F30" s="40">
        <v>1</v>
      </c>
      <c r="G30" s="38">
        <f>G29/G28</f>
        <v>0.97674418604651159</v>
      </c>
      <c r="H30" s="43">
        <f>H29/H28</f>
        <v>0.95</v>
      </c>
      <c r="I30" s="48">
        <v>1</v>
      </c>
      <c r="J30" s="43">
        <v>1</v>
      </c>
      <c r="K30" s="38"/>
      <c r="L30" s="61"/>
      <c r="M30" s="38"/>
      <c r="N30" s="48"/>
      <c r="O30" s="64"/>
      <c r="P30" s="64"/>
    </row>
    <row r="31" spans="2:16" x14ac:dyDescent="0.2">
      <c r="B31" s="99"/>
      <c r="C31" s="100"/>
      <c r="D31" s="19" t="s">
        <v>41</v>
      </c>
      <c r="E31" s="18">
        <v>165.31</v>
      </c>
      <c r="F31" s="17">
        <v>124.54</v>
      </c>
      <c r="G31" s="18">
        <v>537.86</v>
      </c>
      <c r="H31" s="19">
        <v>72.8</v>
      </c>
      <c r="I31" s="19">
        <v>46.8</v>
      </c>
      <c r="J31" s="19">
        <v>50.82</v>
      </c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 t="shared" ref="E32:J32" si="2">E31/E28</f>
        <v>9.724117647058824</v>
      </c>
      <c r="F32" s="53">
        <f t="shared" si="2"/>
        <v>6.5547368421052639</v>
      </c>
      <c r="G32" s="50">
        <f t="shared" si="2"/>
        <v>12.508372093023256</v>
      </c>
      <c r="H32" s="44">
        <f t="shared" si="2"/>
        <v>3.6399999999999997</v>
      </c>
      <c r="I32" s="46">
        <f t="shared" si="2"/>
        <v>3.3428571428571425</v>
      </c>
      <c r="J32" s="55">
        <f t="shared" si="2"/>
        <v>3.17625</v>
      </c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8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8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8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7" t="s">
        <v>43</v>
      </c>
      <c r="C11" s="98"/>
      <c r="D11" s="15" t="s">
        <v>26</v>
      </c>
      <c r="E11" s="16">
        <v>1</v>
      </c>
      <c r="F11" s="17">
        <v>1</v>
      </c>
      <c r="G11" s="17">
        <v>12</v>
      </c>
      <c r="H11" s="19">
        <v>3</v>
      </c>
      <c r="I11" s="20">
        <v>16</v>
      </c>
      <c r="J11" s="19">
        <v>19</v>
      </c>
      <c r="K11" s="18"/>
      <c r="L11" s="17"/>
      <c r="M11" s="18"/>
      <c r="N11" s="19"/>
      <c r="O11" s="20"/>
      <c r="P11" s="19"/>
    </row>
    <row r="12" spans="2:18" x14ac:dyDescent="0.2">
      <c r="B12" s="99"/>
      <c r="C12" s="100"/>
      <c r="D12" s="19" t="s">
        <v>27</v>
      </c>
      <c r="E12" s="18">
        <v>1</v>
      </c>
      <c r="F12" s="17">
        <v>1</v>
      </c>
      <c r="G12" s="17">
        <v>5</v>
      </c>
      <c r="H12" s="19">
        <v>2</v>
      </c>
      <c r="I12" s="20">
        <v>7</v>
      </c>
      <c r="J12" s="19">
        <v>12</v>
      </c>
      <c r="K12" s="18"/>
      <c r="L12" s="17"/>
      <c r="M12" s="18"/>
      <c r="N12" s="19"/>
      <c r="O12" s="20"/>
      <c r="P12" s="19"/>
    </row>
    <row r="13" spans="2:18" x14ac:dyDescent="0.2">
      <c r="B13" s="77"/>
      <c r="C13" s="79"/>
      <c r="D13" s="15" t="s">
        <v>28</v>
      </c>
      <c r="E13" s="52">
        <v>1</v>
      </c>
      <c r="F13" s="53">
        <v>1</v>
      </c>
      <c r="G13" s="53">
        <f>G11/G12</f>
        <v>2.4</v>
      </c>
      <c r="H13" s="44">
        <f>H11/H12</f>
        <v>1.5</v>
      </c>
      <c r="I13" s="46">
        <f>I11/I12</f>
        <v>2.2857142857142856</v>
      </c>
      <c r="J13" s="44">
        <f>J11/J12</f>
        <v>1.5833333333333333</v>
      </c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7" t="s">
        <v>44</v>
      </c>
      <c r="C14" s="98"/>
      <c r="D14" s="24" t="s">
        <v>45</v>
      </c>
      <c r="E14" s="25">
        <v>1</v>
      </c>
      <c r="F14" s="26">
        <v>1</v>
      </c>
      <c r="G14" s="26">
        <v>5</v>
      </c>
      <c r="H14" s="24">
        <v>2</v>
      </c>
      <c r="I14" s="27">
        <v>7</v>
      </c>
      <c r="J14" s="24">
        <v>12</v>
      </c>
      <c r="K14" s="25"/>
      <c r="L14" s="26"/>
      <c r="M14" s="25"/>
      <c r="N14" s="24"/>
      <c r="O14" s="27"/>
      <c r="P14" s="24"/>
    </row>
    <row r="15" spans="2:18" ht="15" customHeight="1" x14ac:dyDescent="0.2">
      <c r="B15" s="99"/>
      <c r="C15" s="100"/>
      <c r="D15" s="28" t="s">
        <v>29</v>
      </c>
      <c r="E15" s="18">
        <v>1</v>
      </c>
      <c r="F15" s="17">
        <v>1</v>
      </c>
      <c r="G15" s="17">
        <v>5</v>
      </c>
      <c r="H15" s="19">
        <v>2</v>
      </c>
      <c r="I15" s="20">
        <v>6</v>
      </c>
      <c r="J15" s="19">
        <v>12</v>
      </c>
      <c r="K15" s="18"/>
      <c r="L15" s="17"/>
      <c r="M15" s="18"/>
      <c r="N15" s="19"/>
      <c r="O15" s="20"/>
      <c r="P15" s="19"/>
    </row>
    <row r="16" spans="2:18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1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f>I15/I14</f>
        <v>0.8571428571428571</v>
      </c>
      <c r="J17" s="41">
        <v>1</v>
      </c>
      <c r="K17" s="37"/>
      <c r="L17" s="61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516</v>
      </c>
      <c r="F25" s="26">
        <v>497</v>
      </c>
      <c r="G25" s="25">
        <v>492</v>
      </c>
      <c r="H25" s="24">
        <v>502</v>
      </c>
      <c r="I25" s="27">
        <v>500</v>
      </c>
      <c r="J25" s="24">
        <v>502</v>
      </c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6</v>
      </c>
      <c r="F26" s="17">
        <v>7</v>
      </c>
      <c r="G26" s="18">
        <v>32</v>
      </c>
      <c r="H26" s="19">
        <v>8</v>
      </c>
      <c r="I26" s="20">
        <v>9</v>
      </c>
      <c r="J26" s="19">
        <v>13</v>
      </c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 t="shared" ref="E27:J27" si="0">E26/E25</f>
        <v>1.1627906976744186E-2</v>
      </c>
      <c r="F27" s="54">
        <f t="shared" si="0"/>
        <v>1.4084507042253521E-2</v>
      </c>
      <c r="G27" s="51">
        <f t="shared" si="0"/>
        <v>6.5040650406504072E-2</v>
      </c>
      <c r="H27" s="42">
        <f t="shared" si="0"/>
        <v>1.5936254980079681E-2</v>
      </c>
      <c r="I27" s="47">
        <f t="shared" si="0"/>
        <v>1.7999999999999999E-2</v>
      </c>
      <c r="J27" s="42">
        <f t="shared" si="0"/>
        <v>2.5896414342629483E-2</v>
      </c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56">
        <v>3</v>
      </c>
      <c r="F28" s="57">
        <v>2</v>
      </c>
      <c r="G28" s="56">
        <v>25</v>
      </c>
      <c r="H28" s="24">
        <v>4</v>
      </c>
      <c r="I28" s="27">
        <v>2</v>
      </c>
      <c r="J28" s="24">
        <v>4</v>
      </c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3</v>
      </c>
      <c r="F29" s="17">
        <v>2</v>
      </c>
      <c r="G29" s="18">
        <v>25</v>
      </c>
      <c r="H29" s="19">
        <v>3</v>
      </c>
      <c r="I29" s="20">
        <v>2</v>
      </c>
      <c r="J29" s="19">
        <v>4</v>
      </c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>
        <f>H29/H28</f>
        <v>0.75</v>
      </c>
      <c r="I30" s="48">
        <v>1</v>
      </c>
      <c r="J30" s="43">
        <v>1</v>
      </c>
      <c r="K30" s="38"/>
      <c r="L30" s="40"/>
      <c r="M30" s="38"/>
      <c r="N30" s="43"/>
      <c r="O30" s="43"/>
      <c r="P30" s="43"/>
    </row>
    <row r="31" spans="2:16" x14ac:dyDescent="0.2">
      <c r="B31" s="99"/>
      <c r="C31" s="100"/>
      <c r="D31" s="19" t="s">
        <v>41</v>
      </c>
      <c r="E31" s="18">
        <v>46.24</v>
      </c>
      <c r="F31" s="17">
        <v>18.309999999999999</v>
      </c>
      <c r="G31" s="18">
        <v>347.18</v>
      </c>
      <c r="H31" s="19">
        <v>42.6</v>
      </c>
      <c r="I31" s="19">
        <v>4.49</v>
      </c>
      <c r="J31" s="19">
        <v>6.65</v>
      </c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 t="shared" ref="E32:J32" si="1">E31/E28</f>
        <v>15.413333333333334</v>
      </c>
      <c r="F32" s="67">
        <f t="shared" si="1"/>
        <v>9.1549999999999994</v>
      </c>
      <c r="G32" s="50">
        <f t="shared" si="1"/>
        <v>13.8872</v>
      </c>
      <c r="H32" s="44">
        <f t="shared" si="1"/>
        <v>10.65</v>
      </c>
      <c r="I32" s="46">
        <f t="shared" si="1"/>
        <v>2.2450000000000001</v>
      </c>
      <c r="J32" s="55">
        <f t="shared" si="1"/>
        <v>1.6625000000000001</v>
      </c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2</v>
      </c>
      <c r="F11" s="17">
        <v>17</v>
      </c>
      <c r="G11" s="17">
        <v>1</v>
      </c>
      <c r="H11" s="19">
        <v>7</v>
      </c>
      <c r="I11" s="20">
        <v>10</v>
      </c>
      <c r="J11" s="19">
        <v>9</v>
      </c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1</v>
      </c>
      <c r="F12" s="17">
        <v>7</v>
      </c>
      <c r="G12" s="17">
        <v>1</v>
      </c>
      <c r="H12" s="19">
        <v>5</v>
      </c>
      <c r="I12" s="20">
        <v>5</v>
      </c>
      <c r="J12" s="19">
        <v>6</v>
      </c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v>2</v>
      </c>
      <c r="F13" s="53">
        <f>F11/F12</f>
        <v>2.4285714285714284</v>
      </c>
      <c r="G13" s="53">
        <v>1</v>
      </c>
      <c r="H13" s="44">
        <f>H11/H12</f>
        <v>1.4</v>
      </c>
      <c r="I13" s="46">
        <f>I11/I12</f>
        <v>2</v>
      </c>
      <c r="J13" s="44">
        <f>J11/J12</f>
        <v>1.5</v>
      </c>
      <c r="K13" s="50"/>
      <c r="L13" s="53"/>
      <c r="M13" s="50"/>
      <c r="N13" s="44"/>
      <c r="O13" s="46"/>
      <c r="P13" s="44"/>
    </row>
    <row r="14" spans="2:16" ht="12.75" customHeight="1" x14ac:dyDescent="0.2">
      <c r="B14" s="97" t="s">
        <v>44</v>
      </c>
      <c r="C14" s="98"/>
      <c r="D14" s="24" t="s">
        <v>45</v>
      </c>
      <c r="E14" s="25">
        <v>1</v>
      </c>
      <c r="F14" s="26">
        <v>7</v>
      </c>
      <c r="G14" s="26">
        <v>1</v>
      </c>
      <c r="H14" s="24">
        <v>5</v>
      </c>
      <c r="I14" s="27">
        <v>5</v>
      </c>
      <c r="J14" s="24">
        <v>6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1</v>
      </c>
      <c r="F15" s="17">
        <v>7</v>
      </c>
      <c r="G15" s="17">
        <v>1</v>
      </c>
      <c r="H15" s="19">
        <v>5</v>
      </c>
      <c r="I15" s="20">
        <v>5</v>
      </c>
      <c r="J15" s="19">
        <v>6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404</v>
      </c>
      <c r="F25" s="26">
        <v>403</v>
      </c>
      <c r="G25" s="25">
        <v>402</v>
      </c>
      <c r="H25" s="24">
        <v>401</v>
      </c>
      <c r="I25" s="27">
        <v>410</v>
      </c>
      <c r="J25" s="24">
        <v>413</v>
      </c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9</v>
      </c>
      <c r="F26" s="17">
        <v>5</v>
      </c>
      <c r="G26" s="18">
        <v>9</v>
      </c>
      <c r="H26" s="19">
        <v>7</v>
      </c>
      <c r="I26" s="20">
        <v>8</v>
      </c>
      <c r="J26" s="19">
        <v>6</v>
      </c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 t="shared" ref="E27:J27" si="0">E26/E25</f>
        <v>2.2277227722772276E-2</v>
      </c>
      <c r="F27" s="54">
        <f t="shared" si="0"/>
        <v>1.2406947890818859E-2</v>
      </c>
      <c r="G27" s="51">
        <f t="shared" si="0"/>
        <v>2.2388059701492536E-2</v>
      </c>
      <c r="H27" s="42">
        <f t="shared" si="0"/>
        <v>1.7456359102244388E-2</v>
      </c>
      <c r="I27" s="47">
        <f t="shared" si="0"/>
        <v>1.9512195121951219E-2</v>
      </c>
      <c r="J27" s="42">
        <f t="shared" si="0"/>
        <v>1.4527845036319613E-2</v>
      </c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5</v>
      </c>
      <c r="F28" s="26">
        <v>1</v>
      </c>
      <c r="G28" s="25">
        <v>2</v>
      </c>
      <c r="H28" s="24">
        <v>0</v>
      </c>
      <c r="I28" s="27">
        <v>0</v>
      </c>
      <c r="J28" s="24">
        <v>1</v>
      </c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5</v>
      </c>
      <c r="F29" s="17">
        <v>1</v>
      </c>
      <c r="G29" s="18">
        <v>2</v>
      </c>
      <c r="H29" s="19">
        <v>0</v>
      </c>
      <c r="I29" s="20">
        <v>0</v>
      </c>
      <c r="J29" s="19">
        <v>1</v>
      </c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9">
        <v>0</v>
      </c>
      <c r="J30" s="43">
        <v>1</v>
      </c>
      <c r="K30" s="38"/>
      <c r="L30" s="40"/>
      <c r="M30" s="38"/>
      <c r="N30" s="43"/>
      <c r="O30" s="43"/>
      <c r="P30" s="43"/>
    </row>
    <row r="31" spans="2:16" x14ac:dyDescent="0.2">
      <c r="B31" s="99"/>
      <c r="C31" s="100"/>
      <c r="D31" s="19" t="s">
        <v>41</v>
      </c>
      <c r="E31" s="18">
        <v>28.23</v>
      </c>
      <c r="F31" s="17">
        <v>0.96</v>
      </c>
      <c r="G31" s="18">
        <v>7.42</v>
      </c>
      <c r="H31" s="19">
        <v>0</v>
      </c>
      <c r="I31" s="20">
        <v>0</v>
      </c>
      <c r="J31" s="19">
        <v>1.57</v>
      </c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5.6459999999999999</v>
      </c>
      <c r="F32" s="22">
        <v>0.96</v>
      </c>
      <c r="G32" s="50">
        <f>G31/G28</f>
        <v>3.71</v>
      </c>
      <c r="H32" s="44">
        <v>0</v>
      </c>
      <c r="I32" s="46">
        <v>0</v>
      </c>
      <c r="J32" s="44">
        <v>1.57</v>
      </c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4</v>
      </c>
      <c r="F11" s="17">
        <v>8</v>
      </c>
      <c r="G11" s="17">
        <v>3</v>
      </c>
      <c r="H11" s="19">
        <v>16</v>
      </c>
      <c r="I11" s="20">
        <v>11</v>
      </c>
      <c r="J11" s="19">
        <v>11</v>
      </c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2</v>
      </c>
      <c r="F12" s="17">
        <v>6</v>
      </c>
      <c r="G12" s="17">
        <v>2</v>
      </c>
      <c r="H12" s="19">
        <v>4</v>
      </c>
      <c r="I12" s="20">
        <v>4</v>
      </c>
      <c r="J12" s="19">
        <v>6</v>
      </c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v>2</v>
      </c>
      <c r="F13" s="53">
        <f>F11/F12</f>
        <v>1.3333333333333333</v>
      </c>
      <c r="G13" s="53">
        <f>G11/G12</f>
        <v>1.5</v>
      </c>
      <c r="H13" s="44">
        <f>H11/H12</f>
        <v>4</v>
      </c>
      <c r="I13" s="46">
        <f>I11/I12</f>
        <v>2.75</v>
      </c>
      <c r="J13" s="44">
        <f>J11/J12</f>
        <v>1.8333333333333333</v>
      </c>
      <c r="K13" s="50"/>
      <c r="L13" s="53"/>
      <c r="M13" s="50"/>
      <c r="N13" s="44"/>
      <c r="O13" s="46"/>
      <c r="P13" s="44"/>
    </row>
    <row r="14" spans="2:16" ht="12.75" customHeight="1" x14ac:dyDescent="0.2">
      <c r="B14" s="97" t="s">
        <v>44</v>
      </c>
      <c r="C14" s="98"/>
      <c r="D14" s="24" t="s">
        <v>45</v>
      </c>
      <c r="E14" s="25">
        <v>2</v>
      </c>
      <c r="F14" s="26">
        <v>6</v>
      </c>
      <c r="G14" s="26">
        <v>2</v>
      </c>
      <c r="H14" s="24">
        <v>4</v>
      </c>
      <c r="I14" s="27">
        <v>4</v>
      </c>
      <c r="J14" s="24">
        <v>6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2</v>
      </c>
      <c r="F15" s="17">
        <v>6</v>
      </c>
      <c r="G15" s="17">
        <v>2</v>
      </c>
      <c r="H15" s="19">
        <v>3</v>
      </c>
      <c r="I15" s="20">
        <v>4</v>
      </c>
      <c r="J15" s="19">
        <v>6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>
        <v>1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>
        <f>H15/H14</f>
        <v>0.75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669</v>
      </c>
      <c r="F25" s="26">
        <v>665</v>
      </c>
      <c r="G25" s="25">
        <v>667</v>
      </c>
      <c r="H25" s="24">
        <v>667</v>
      </c>
      <c r="I25" s="27">
        <v>671</v>
      </c>
      <c r="J25" s="24">
        <v>667</v>
      </c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15</v>
      </c>
      <c r="F26" s="17">
        <v>15</v>
      </c>
      <c r="G26" s="18">
        <v>16</v>
      </c>
      <c r="H26" s="19">
        <v>17</v>
      </c>
      <c r="I26" s="20">
        <v>10</v>
      </c>
      <c r="J26" s="19">
        <v>13</v>
      </c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 t="shared" ref="E27:J27" si="0">E26/E25</f>
        <v>2.2421524663677129E-2</v>
      </c>
      <c r="F27" s="54">
        <f t="shared" si="0"/>
        <v>2.2556390977443608E-2</v>
      </c>
      <c r="G27" s="51">
        <f t="shared" si="0"/>
        <v>2.3988005997001498E-2</v>
      </c>
      <c r="H27" s="42">
        <f t="shared" si="0"/>
        <v>2.5487256371814093E-2</v>
      </c>
      <c r="I27" s="47">
        <f t="shared" si="0"/>
        <v>1.4903129657228018E-2</v>
      </c>
      <c r="J27" s="42">
        <f t="shared" si="0"/>
        <v>1.9490254872563718E-2</v>
      </c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8</v>
      </c>
      <c r="F28" s="26">
        <v>10</v>
      </c>
      <c r="G28" s="25">
        <v>11</v>
      </c>
      <c r="H28" s="24">
        <v>13</v>
      </c>
      <c r="I28" s="27">
        <v>9</v>
      </c>
      <c r="J28" s="24">
        <v>10</v>
      </c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7</v>
      </c>
      <c r="F29" s="17">
        <v>10</v>
      </c>
      <c r="G29" s="18">
        <v>10</v>
      </c>
      <c r="H29" s="19">
        <v>13</v>
      </c>
      <c r="I29" s="20">
        <v>9</v>
      </c>
      <c r="J29" s="19">
        <v>10</v>
      </c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f>E29/E28</f>
        <v>0.875</v>
      </c>
      <c r="F30" s="40">
        <v>1</v>
      </c>
      <c r="G30" s="38">
        <f>G29/G28</f>
        <v>0.90909090909090906</v>
      </c>
      <c r="H30" s="43">
        <v>1</v>
      </c>
      <c r="I30" s="49">
        <v>1</v>
      </c>
      <c r="J30" s="43">
        <v>1</v>
      </c>
      <c r="K30" s="40"/>
      <c r="L30" s="38"/>
      <c r="M30" s="40"/>
      <c r="N30" s="43"/>
      <c r="O30" s="43"/>
      <c r="P30" s="43"/>
    </row>
    <row r="31" spans="2:16" x14ac:dyDescent="0.2">
      <c r="B31" s="99"/>
      <c r="C31" s="100"/>
      <c r="D31" s="19" t="s">
        <v>41</v>
      </c>
      <c r="E31" s="60">
        <v>89.85</v>
      </c>
      <c r="F31" s="17">
        <v>54.31</v>
      </c>
      <c r="G31" s="18">
        <v>176.88</v>
      </c>
      <c r="H31" s="19">
        <v>24.15</v>
      </c>
      <c r="I31" s="20">
        <v>20.74</v>
      </c>
      <c r="J31" s="19">
        <v>41.31</v>
      </c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 t="shared" ref="E32:J32" si="1">E31/E28</f>
        <v>11.231249999999999</v>
      </c>
      <c r="F32" s="53">
        <f t="shared" si="1"/>
        <v>5.431</v>
      </c>
      <c r="G32" s="50">
        <f t="shared" si="1"/>
        <v>16.079999999999998</v>
      </c>
      <c r="H32" s="44">
        <f t="shared" si="1"/>
        <v>1.8576923076923075</v>
      </c>
      <c r="I32" s="46">
        <f t="shared" si="1"/>
        <v>2.3044444444444441</v>
      </c>
      <c r="J32" s="55">
        <f t="shared" si="1"/>
        <v>4.1310000000000002</v>
      </c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15</v>
      </c>
      <c r="F11" s="17">
        <v>7</v>
      </c>
      <c r="G11" s="17">
        <v>3</v>
      </c>
      <c r="H11" s="19">
        <v>11</v>
      </c>
      <c r="I11" s="20">
        <v>0</v>
      </c>
      <c r="J11" s="19">
        <v>3</v>
      </c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5</v>
      </c>
      <c r="F12" s="17">
        <v>4</v>
      </c>
      <c r="G12" s="17">
        <v>2</v>
      </c>
      <c r="H12" s="19">
        <v>3</v>
      </c>
      <c r="I12" s="20">
        <v>0</v>
      </c>
      <c r="J12" s="19">
        <v>1</v>
      </c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v>3</v>
      </c>
      <c r="F13" s="22">
        <f>F11/F12</f>
        <v>1.75</v>
      </c>
      <c r="G13" s="22">
        <f>G11/G12</f>
        <v>1.5</v>
      </c>
      <c r="H13" s="44">
        <f>H11/H12</f>
        <v>3.6666666666666665</v>
      </c>
      <c r="I13" s="46">
        <v>0</v>
      </c>
      <c r="J13" s="44">
        <v>3</v>
      </c>
      <c r="K13" s="21"/>
      <c r="L13" s="22"/>
      <c r="M13" s="21"/>
      <c r="N13" s="46"/>
      <c r="O13" s="19"/>
      <c r="P13" s="15"/>
    </row>
    <row r="14" spans="2:16" ht="12.75" customHeight="1" x14ac:dyDescent="0.2">
      <c r="B14" s="97" t="s">
        <v>44</v>
      </c>
      <c r="C14" s="98"/>
      <c r="D14" s="24" t="s">
        <v>45</v>
      </c>
      <c r="E14" s="25">
        <v>5</v>
      </c>
      <c r="F14" s="26">
        <v>4</v>
      </c>
      <c r="G14" s="26">
        <v>2</v>
      </c>
      <c r="H14" s="24">
        <v>4</v>
      </c>
      <c r="I14" s="27">
        <v>0</v>
      </c>
      <c r="J14" s="24">
        <v>1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5</v>
      </c>
      <c r="F15" s="17">
        <v>4</v>
      </c>
      <c r="G15" s="17">
        <v>2</v>
      </c>
      <c r="H15" s="19">
        <v>3</v>
      </c>
      <c r="I15" s="20">
        <v>0</v>
      </c>
      <c r="J15" s="19">
        <v>1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56">
        <v>0</v>
      </c>
      <c r="F16" s="57">
        <v>0</v>
      </c>
      <c r="G16" s="57">
        <v>0</v>
      </c>
      <c r="H16" s="58">
        <v>1</v>
      </c>
      <c r="I16" s="59">
        <v>0</v>
      </c>
      <c r="J16" s="58">
        <v>0</v>
      </c>
      <c r="K16" s="56"/>
      <c r="L16" s="57"/>
      <c r="M16" s="56"/>
      <c r="N16" s="58"/>
      <c r="O16" s="59"/>
      <c r="P16" s="58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>
        <f>H15/H14</f>
        <v>0.75</v>
      </c>
      <c r="I17" s="45">
        <v>0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277</v>
      </c>
      <c r="F25" s="26">
        <v>283</v>
      </c>
      <c r="G25" s="25">
        <v>284</v>
      </c>
      <c r="H25" s="24">
        <v>288</v>
      </c>
      <c r="I25" s="27">
        <v>291</v>
      </c>
      <c r="J25" s="24">
        <v>288</v>
      </c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3</v>
      </c>
      <c r="F26" s="17">
        <v>7</v>
      </c>
      <c r="G26" s="18">
        <v>6</v>
      </c>
      <c r="H26" s="19">
        <v>7</v>
      </c>
      <c r="I26" s="20">
        <v>5</v>
      </c>
      <c r="J26" s="19">
        <v>3</v>
      </c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 t="shared" ref="E27:J27" si="0">E26/E25</f>
        <v>1.0830324909747292E-2</v>
      </c>
      <c r="F27" s="54">
        <f t="shared" si="0"/>
        <v>2.4734982332155476E-2</v>
      </c>
      <c r="G27" s="51">
        <f t="shared" si="0"/>
        <v>2.1126760563380281E-2</v>
      </c>
      <c r="H27" s="42">
        <f t="shared" si="0"/>
        <v>2.4305555555555556E-2</v>
      </c>
      <c r="I27" s="47">
        <f t="shared" si="0"/>
        <v>1.7182130584192441E-2</v>
      </c>
      <c r="J27" s="42">
        <f t="shared" si="0"/>
        <v>1.0416666666666666E-2</v>
      </c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1</v>
      </c>
      <c r="F28" s="26">
        <v>6</v>
      </c>
      <c r="G28" s="25">
        <v>5</v>
      </c>
      <c r="H28" s="24">
        <v>3</v>
      </c>
      <c r="I28" s="27">
        <v>3</v>
      </c>
      <c r="J28" s="24">
        <v>1</v>
      </c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1</v>
      </c>
      <c r="F29" s="17">
        <v>6</v>
      </c>
      <c r="G29" s="18">
        <v>5</v>
      </c>
      <c r="H29" s="19">
        <v>3</v>
      </c>
      <c r="I29" s="20">
        <v>3</v>
      </c>
      <c r="J29" s="19">
        <v>1</v>
      </c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63">
        <v>1</v>
      </c>
      <c r="K30" s="38"/>
      <c r="L30" s="61"/>
      <c r="M30" s="38"/>
      <c r="N30" s="63"/>
      <c r="O30" s="63"/>
      <c r="P30" s="65"/>
    </row>
    <row r="31" spans="2:16" x14ac:dyDescent="0.2">
      <c r="B31" s="99"/>
      <c r="C31" s="100"/>
      <c r="D31" s="19" t="s">
        <v>41</v>
      </c>
      <c r="E31" s="18">
        <v>1</v>
      </c>
      <c r="F31" s="17">
        <v>50.96</v>
      </c>
      <c r="G31" s="18">
        <v>6.37</v>
      </c>
      <c r="H31" s="19">
        <v>6.05</v>
      </c>
      <c r="I31" s="20">
        <v>21.56</v>
      </c>
      <c r="J31" s="19">
        <v>1.29</v>
      </c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v>1</v>
      </c>
      <c r="F32" s="53">
        <f>F31/F28</f>
        <v>8.4933333333333341</v>
      </c>
      <c r="G32" s="50">
        <f>G31/G28</f>
        <v>1.274</v>
      </c>
      <c r="H32" s="44">
        <f>H31/H28</f>
        <v>2.0166666666666666</v>
      </c>
      <c r="I32" s="46">
        <f>I31/I28</f>
        <v>7.1866666666666665</v>
      </c>
      <c r="J32" s="44">
        <v>1.29</v>
      </c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2016-08-22T18:17:02Z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