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<sst xmlns="http://schemas.openxmlformats.org/spreadsheetml/2006/main" count="39" uniqueCount="34">
  <si>
    <t>Annual M&amp;O</t>
  </si>
  <si>
    <t>AMI Server</t>
  </si>
  <si>
    <t>Hardware</t>
  </si>
  <si>
    <t>Application Software</t>
  </si>
  <si>
    <t>Database software</t>
  </si>
  <si>
    <t>Labor</t>
  </si>
  <si>
    <t>EAI</t>
  </si>
  <si>
    <t xml:space="preserve">Software </t>
  </si>
  <si>
    <t>Implementation</t>
  </si>
  <si>
    <t>AMI Server and System Integration</t>
  </si>
  <si>
    <t>Total</t>
  </si>
  <si>
    <t>Other Systems</t>
  </si>
  <si>
    <t>FAS</t>
  </si>
  <si>
    <t>SAP</t>
  </si>
  <si>
    <t>OIS</t>
  </si>
  <si>
    <t>Project Management</t>
  </si>
  <si>
    <t>Production (Edge Servers, AMI Servers, Data Warehouse)</t>
  </si>
  <si>
    <t>Development,Test (Edge Servers, AMI Servers, Data Warehouse)</t>
  </si>
  <si>
    <t>Programming &amp; Customization</t>
  </si>
  <si>
    <t>Asset Management H/W, Programming &amp; Customization</t>
  </si>
  <si>
    <t>AMI Hardware</t>
  </si>
  <si>
    <t>AMI Software - Application, DB, Programming &amp; Customization</t>
  </si>
  <si>
    <t>Technical &amp; Operational Support</t>
  </si>
  <si>
    <t>Production</t>
  </si>
  <si>
    <t>Test, Development, DR</t>
  </si>
  <si>
    <t xml:space="preserve">Oracle DB </t>
  </si>
  <si>
    <t>EAI License</t>
  </si>
  <si>
    <t>Oracle DB</t>
  </si>
  <si>
    <t>Application Development (20 interfaces)</t>
  </si>
  <si>
    <t>Change Management</t>
  </si>
  <si>
    <t>Total Implementation</t>
  </si>
  <si>
    <t>Disaster Recovery (Edge Servers, AMI servers, Data Warehouse)</t>
  </si>
  <si>
    <t>Production Hardware Installation</t>
  </si>
  <si>
    <t>Development, Test, Development Installation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</si>
</sst>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.0_);_(* \(#,##0.0\);_(* &quot;-&quot;?_);_(@_)"/>
    <numFmt numFmtId="167" formatCode="mmmm\ d\,\ yyyy"/>
    <numFmt numFmtId="168" formatCode="_(* #,##0.000_);_(* \(#,##0.000\);_(* &quot;-&quot;???_);_(@_)"/>
    <numFmt numFmtId="169" formatCode="_(* #,##0.0000_);_(* \(#,##0.0000\);_(* &quot;-&quot;??_);_(@_)"/>
    <numFmt numFmtId="170" formatCode="_(* #,##0.00000_);_(* \(#,##0.00000\);_(* &quot;-&quot;??_);_(@_)"/>
  </numFmts>
  <fonts count="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 wrapText="1"/>
    </xf>
    <xf numFmtId="165" fontId="1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2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/>
    </xf>
    <xf numFmtId="43" fontId="2" fillId="2" borderId="0" xfId="15" applyNumberFormat="1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165" fontId="0" fillId="2" borderId="0" xfId="15" applyNumberForma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43" fontId="0" fillId="2" borderId="0" xfId="15" applyNumberFormat="1" applyFill="1" applyBorder="1" applyAlignment="1">
      <alignment/>
    </xf>
    <xf numFmtId="164" fontId="0" fillId="2" borderId="0" xfId="15" applyNumberFormat="1" applyFill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Font="1" applyBorder="1" applyAlignment="1">
      <alignment/>
    </xf>
    <xf numFmtId="43" fontId="0" fillId="0" borderId="3" xfId="15" applyNumberFormat="1" applyBorder="1" applyAlignment="1">
      <alignment/>
    </xf>
    <xf numFmtId="164" fontId="0" fillId="0" borderId="3" xfId="15" applyNumberFormat="1" applyBorder="1" applyAlignment="1">
      <alignment/>
    </xf>
    <xf numFmtId="165" fontId="0" fillId="0" borderId="4" xfId="15" applyNumberFormat="1" applyBorder="1" applyAlignment="1">
      <alignment horizontal="center" wrapText="1"/>
    </xf>
    <xf numFmtId="165" fontId="0" fillId="0" borderId="5" xfId="15" applyNumberFormat="1" applyBorder="1" applyAlignment="1">
      <alignment horizontal="center" wrapText="1"/>
    </xf>
    <xf numFmtId="167" fontId="0" fillId="0" borderId="5" xfId="15" applyNumberFormat="1" applyBorder="1" applyAlignment="1">
      <alignment/>
    </xf>
    <xf numFmtId="43" fontId="0" fillId="0" borderId="5" xfId="15" applyNumberFormat="1" applyBorder="1" applyAlignment="1">
      <alignment horizontal="center" wrapText="1"/>
    </xf>
    <xf numFmtId="164" fontId="0" fillId="0" borderId="5" xfId="15" applyNumberFormat="1" applyBorder="1" applyAlignment="1">
      <alignment horizontal="center" wrapText="1"/>
    </xf>
    <xf numFmtId="165" fontId="0" fillId="0" borderId="5" xfId="15" applyNumberFormat="1" applyFont="1" applyBorder="1" applyAlignment="1">
      <alignment horizontal="center" wrapText="1"/>
    </xf>
    <xf numFmtId="165" fontId="0" fillId="0" borderId="6" xfId="15" applyNumberFormat="1" applyFont="1" applyBorder="1" applyAlignment="1">
      <alignment horizontal="center" wrapText="1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2" fillId="2" borderId="9" xfId="15" applyNumberFormat="1" applyFont="1" applyFill="1" applyBorder="1" applyAlignment="1">
      <alignment/>
    </xf>
    <xf numFmtId="165" fontId="2" fillId="2" borderId="10" xfId="15" applyNumberFormat="1" applyFont="1" applyFill="1" applyBorder="1" applyAlignment="1">
      <alignment/>
    </xf>
    <xf numFmtId="165" fontId="2" fillId="2" borderId="11" xfId="15" applyNumberFormat="1" applyFont="1" applyFill="1" applyBorder="1" applyAlignment="1">
      <alignment/>
    </xf>
    <xf numFmtId="165" fontId="2" fillId="2" borderId="12" xfId="15" applyNumberFormat="1" applyFont="1" applyFill="1" applyBorder="1" applyAlignment="1">
      <alignment/>
    </xf>
    <xf numFmtId="165" fontId="0" fillId="2" borderId="11" xfId="15" applyNumberFormat="1" applyFill="1" applyBorder="1" applyAlignment="1">
      <alignment/>
    </xf>
    <xf numFmtId="165" fontId="0" fillId="2" borderId="12" xfId="15" applyNumberFormat="1" applyFill="1" applyBorder="1" applyAlignment="1">
      <alignment/>
    </xf>
    <xf numFmtId="165" fontId="2" fillId="0" borderId="11" xfId="15" applyNumberFormat="1" applyFon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2" fillId="0" borderId="13" xfId="15" applyNumberFormat="1" applyFon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5" xfId="15" applyNumberFormat="1" applyBorder="1" applyAlignment="1">
      <alignment/>
    </xf>
    <xf numFmtId="43" fontId="0" fillId="0" borderId="15" xfId="15" applyNumberFormat="1" applyFont="1" applyBorder="1" applyAlignment="1">
      <alignment/>
    </xf>
    <xf numFmtId="164" fontId="0" fillId="0" borderId="15" xfId="15" applyNumberFormat="1" applyFont="1" applyBorder="1" applyAlignment="1">
      <alignment/>
    </xf>
    <xf numFmtId="165" fontId="0" fillId="0" borderId="16" xfId="15" applyNumberFormat="1" applyBorder="1" applyAlignment="1">
      <alignment/>
    </xf>
    <xf numFmtId="165" fontId="2" fillId="0" borderId="1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65" fontId="0" fillId="0" borderId="12" xfId="15" applyNumberFormat="1" applyFill="1" applyBorder="1" applyAlignment="1">
      <alignment/>
    </xf>
    <xf numFmtId="170" fontId="0" fillId="0" borderId="0" xfId="15" applyNumberFormat="1" applyFill="1" applyBorder="1" applyAlignment="1">
      <alignment/>
    </xf>
    <xf numFmtId="43" fontId="0" fillId="0" borderId="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E20" sqref="E20"/>
    </sheetView>
  </sheetViews>
  <sheetFormatPr defaultColWidth="9.140625" defaultRowHeight="12.75"/>
  <cols>
    <col min="1" max="3" width="2.57421875" style="1" customWidth="1"/>
    <col min="4" max="4" width="57.28125" style="1" bestFit="1" customWidth="1"/>
    <col min="5" max="5" width="7.00390625" style="5" customWidth="1"/>
    <col min="6" max="6" width="8.140625" style="7" customWidth="1"/>
    <col min="7" max="7" width="14.00390625" style="1" customWidth="1"/>
    <col min="8" max="8" width="7.8515625" style="1" customWidth="1"/>
    <col min="9" max="9" width="14.140625" style="1" customWidth="1"/>
    <col min="10" max="16384" width="9.140625" style="1" customWidth="1"/>
  </cols>
  <sheetData>
    <row r="1" ht="23.25">
      <c r="A1" s="3" t="s">
        <v>9</v>
      </c>
    </row>
    <row r="2" ht="3.75" customHeight="1" thickBot="1">
      <c r="A2" s="3"/>
    </row>
    <row r="3" spans="1:10" s="2" customFormat="1" ht="25.5">
      <c r="A3" s="30"/>
      <c r="B3" s="31"/>
      <c r="C3" s="31"/>
      <c r="D3" s="32">
        <v>38001</v>
      </c>
      <c r="E3" s="33"/>
      <c r="F3" s="34"/>
      <c r="G3" s="35" t="s">
        <v>8</v>
      </c>
      <c r="H3" s="31" t="s">
        <v>0</v>
      </c>
      <c r="I3" s="35" t="s">
        <v>30</v>
      </c>
      <c r="J3" s="36" t="s">
        <v>0</v>
      </c>
    </row>
    <row r="4" spans="1:10" ht="12.75">
      <c r="A4" s="37"/>
      <c r="B4" s="26"/>
      <c r="C4" s="27"/>
      <c r="D4" s="27"/>
      <c r="E4" s="28"/>
      <c r="F4" s="29"/>
      <c r="G4" s="26"/>
      <c r="H4" s="26"/>
      <c r="I4" s="26"/>
      <c r="J4" s="38"/>
    </row>
    <row r="5" spans="1:10" s="9" customFormat="1" ht="12.75">
      <c r="A5" s="39"/>
      <c r="B5" s="13" t="s">
        <v>1</v>
      </c>
      <c r="C5" s="13"/>
      <c r="D5" s="13"/>
      <c r="E5" s="14"/>
      <c r="F5" s="15"/>
      <c r="G5" s="13"/>
      <c r="H5" s="13"/>
      <c r="I5" s="13">
        <f>SUM(G5:G18)</f>
        <v>144.35000000000002</v>
      </c>
      <c r="J5" s="40">
        <f>SUM(H5:H18)</f>
        <v>19.275</v>
      </c>
    </row>
    <row r="6" spans="1:10" s="9" customFormat="1" ht="12.75">
      <c r="A6" s="41"/>
      <c r="B6" s="12"/>
      <c r="C6" s="12" t="s">
        <v>20</v>
      </c>
      <c r="D6" s="12"/>
      <c r="E6" s="16"/>
      <c r="F6" s="17"/>
      <c r="G6" s="12">
        <f>SUM(E7:E9)</f>
        <v>85.9</v>
      </c>
      <c r="H6" s="12">
        <f>SUM(F7:F9)</f>
        <v>13.185</v>
      </c>
      <c r="I6" s="12"/>
      <c r="J6" s="42"/>
    </row>
    <row r="7" spans="1:10" ht="12.75">
      <c r="A7" s="43"/>
      <c r="B7" s="18"/>
      <c r="C7" s="19"/>
      <c r="D7" s="19" t="s">
        <v>16</v>
      </c>
      <c r="E7" s="20">
        <v>53</v>
      </c>
      <c r="F7" s="21">
        <v>13.185</v>
      </c>
      <c r="G7" s="18"/>
      <c r="H7" s="18"/>
      <c r="I7" s="18"/>
      <c r="J7" s="44"/>
    </row>
    <row r="8" spans="1:10" ht="12.75">
      <c r="A8" s="43"/>
      <c r="B8" s="18"/>
      <c r="C8" s="19"/>
      <c r="D8" s="19" t="s">
        <v>17</v>
      </c>
      <c r="E8" s="20">
        <v>2.9</v>
      </c>
      <c r="F8" s="21"/>
      <c r="G8" s="18"/>
      <c r="H8" s="18"/>
      <c r="I8" s="18"/>
      <c r="J8" s="44"/>
    </row>
    <row r="9" spans="1:10" ht="12.75">
      <c r="A9" s="43"/>
      <c r="B9" s="18"/>
      <c r="C9" s="19"/>
      <c r="D9" s="19" t="s">
        <v>31</v>
      </c>
      <c r="E9" s="20">
        <v>30</v>
      </c>
      <c r="F9" s="21"/>
      <c r="G9" s="18"/>
      <c r="H9" s="18"/>
      <c r="I9" s="18"/>
      <c r="J9" s="44"/>
    </row>
    <row r="10" spans="1:10" s="9" customFormat="1" ht="12.75">
      <c r="A10" s="41"/>
      <c r="B10" s="12"/>
      <c r="C10" s="12" t="s">
        <v>21</v>
      </c>
      <c r="D10" s="12"/>
      <c r="E10" s="16"/>
      <c r="F10" s="17"/>
      <c r="G10" s="12">
        <f>SUM(E10:E13)</f>
        <v>55.45</v>
      </c>
      <c r="H10" s="12">
        <f>SUM(F10:F13)</f>
        <v>1.09</v>
      </c>
      <c r="I10" s="12"/>
      <c r="J10" s="42"/>
    </row>
    <row r="11" spans="1:10" ht="12.75">
      <c r="A11" s="43"/>
      <c r="B11" s="18"/>
      <c r="C11" s="18"/>
      <c r="D11" s="19" t="s">
        <v>3</v>
      </c>
      <c r="E11" s="20">
        <v>3.25</v>
      </c>
      <c r="F11" s="21">
        <v>0.65</v>
      </c>
      <c r="G11" s="18"/>
      <c r="H11" s="18"/>
      <c r="I11" s="18"/>
      <c r="J11" s="44"/>
    </row>
    <row r="12" spans="1:10" ht="12.75">
      <c r="A12" s="43"/>
      <c r="B12" s="18"/>
      <c r="C12" s="18"/>
      <c r="D12" s="19" t="s">
        <v>4</v>
      </c>
      <c r="E12" s="20">
        <v>2.2</v>
      </c>
      <c r="F12" s="21">
        <v>0.44</v>
      </c>
      <c r="G12" s="18"/>
      <c r="H12" s="18"/>
      <c r="I12" s="18"/>
      <c r="J12" s="44"/>
    </row>
    <row r="13" spans="1:10" ht="12.75">
      <c r="A13" s="43"/>
      <c r="B13" s="18"/>
      <c r="C13" s="18"/>
      <c r="D13" s="19" t="s">
        <v>18</v>
      </c>
      <c r="E13" s="20">
        <v>50</v>
      </c>
      <c r="F13" s="21"/>
      <c r="G13" s="18"/>
      <c r="H13" s="18"/>
      <c r="I13" s="18"/>
      <c r="J13" s="44"/>
    </row>
    <row r="14" spans="1:10" s="9" customFormat="1" ht="12.75">
      <c r="A14" s="41"/>
      <c r="B14" s="12"/>
      <c r="C14" s="12" t="s">
        <v>19</v>
      </c>
      <c r="D14" s="12"/>
      <c r="E14" s="16"/>
      <c r="F14" s="17"/>
      <c r="G14" s="12">
        <f>SUM(E14:E17)</f>
        <v>3</v>
      </c>
      <c r="H14" s="12"/>
      <c r="I14" s="12"/>
      <c r="J14" s="42"/>
    </row>
    <row r="15" spans="1:10" ht="12.75">
      <c r="A15" s="43"/>
      <c r="B15" s="18"/>
      <c r="C15" s="18"/>
      <c r="D15" s="19" t="s">
        <v>2</v>
      </c>
      <c r="E15" s="20">
        <v>2</v>
      </c>
      <c r="F15" s="21"/>
      <c r="G15" s="18"/>
      <c r="H15" s="18"/>
      <c r="I15" s="18"/>
      <c r="J15" s="44"/>
    </row>
    <row r="16" spans="1:10" ht="12.75">
      <c r="A16" s="43"/>
      <c r="B16" s="18"/>
      <c r="C16" s="19"/>
      <c r="D16" s="19" t="s">
        <v>18</v>
      </c>
      <c r="E16" s="20">
        <v>1</v>
      </c>
      <c r="F16" s="21"/>
      <c r="G16" s="18"/>
      <c r="H16" s="18"/>
      <c r="I16" s="18"/>
      <c r="J16" s="44"/>
    </row>
    <row r="17" spans="1:10" s="9" customFormat="1" ht="12.75">
      <c r="A17" s="41"/>
      <c r="B17" s="12"/>
      <c r="C17" s="12" t="s">
        <v>22</v>
      </c>
      <c r="D17" s="12"/>
      <c r="E17" s="16"/>
      <c r="F17" s="17">
        <v>5</v>
      </c>
      <c r="G17" s="12"/>
      <c r="H17" s="12">
        <f>SUM(F17:F17)</f>
        <v>5</v>
      </c>
      <c r="I17" s="12"/>
      <c r="J17" s="42"/>
    </row>
    <row r="18" spans="1:10" s="9" customFormat="1" ht="12.75">
      <c r="A18" s="41"/>
      <c r="B18" s="12"/>
      <c r="C18" s="12"/>
      <c r="D18" s="12"/>
      <c r="E18" s="16"/>
      <c r="F18" s="17"/>
      <c r="G18" s="12"/>
      <c r="H18" s="12"/>
      <c r="I18" s="12"/>
      <c r="J18" s="42"/>
    </row>
    <row r="19" spans="1:10" s="9" customFormat="1" ht="12.75">
      <c r="A19" s="54"/>
      <c r="B19" s="55" t="s">
        <v>6</v>
      </c>
      <c r="C19" s="55"/>
      <c r="D19" s="55"/>
      <c r="E19" s="56"/>
      <c r="F19" s="57"/>
      <c r="G19" s="55"/>
      <c r="H19" s="55"/>
      <c r="I19" s="55">
        <f>SUM(G19:G35)</f>
        <v>6.736000000000001</v>
      </c>
      <c r="J19" s="58">
        <f>SUM(H19:H35)</f>
        <v>0.5022</v>
      </c>
    </row>
    <row r="20" spans="1:10" s="9" customFormat="1" ht="12.75">
      <c r="A20" s="54"/>
      <c r="B20" s="55"/>
      <c r="C20" s="55" t="s">
        <v>2</v>
      </c>
      <c r="D20" s="55"/>
      <c r="E20" s="56"/>
      <c r="F20" s="57"/>
      <c r="G20" s="55">
        <f>SUM(E20:E22)</f>
        <v>1.7</v>
      </c>
      <c r="H20" s="55">
        <f>SUM(F20:F22)</f>
        <v>0.255</v>
      </c>
      <c r="I20" s="55"/>
      <c r="J20" s="58"/>
    </row>
    <row r="21" spans="1:10" ht="12.75">
      <c r="A21" s="59"/>
      <c r="B21" s="60"/>
      <c r="C21" s="61"/>
      <c r="D21" s="61" t="s">
        <v>23</v>
      </c>
      <c r="E21" s="62">
        <v>0.85</v>
      </c>
      <c r="F21" s="62">
        <f>0.15*E21</f>
        <v>0.1275</v>
      </c>
      <c r="G21" s="60"/>
      <c r="H21" s="60"/>
      <c r="I21" s="60"/>
      <c r="J21" s="63"/>
    </row>
    <row r="22" spans="1:10" ht="12.75">
      <c r="A22" s="59"/>
      <c r="B22" s="60"/>
      <c r="C22" s="61"/>
      <c r="D22" s="61" t="s">
        <v>24</v>
      </c>
      <c r="E22" s="62">
        <v>0.85</v>
      </c>
      <c r="F22" s="62">
        <f>0.15*E22</f>
        <v>0.1275</v>
      </c>
      <c r="G22" s="60"/>
      <c r="H22" s="60"/>
      <c r="I22" s="60"/>
      <c r="J22" s="63"/>
    </row>
    <row r="23" spans="1:10" s="9" customFormat="1" ht="12.75">
      <c r="A23" s="54"/>
      <c r="B23" s="55"/>
      <c r="C23" s="55" t="s">
        <v>7</v>
      </c>
      <c r="D23" s="55"/>
      <c r="E23" s="57"/>
      <c r="F23" s="57"/>
      <c r="G23" s="55">
        <f>SUM(E23:E26)</f>
        <v>0.176</v>
      </c>
      <c r="H23" s="56">
        <f>SUM(F23:F26)</f>
        <v>0.0352</v>
      </c>
      <c r="I23" s="55"/>
      <c r="J23" s="58"/>
    </row>
    <row r="24" spans="1:10" ht="12.75">
      <c r="A24" s="59"/>
      <c r="B24" s="60"/>
      <c r="C24" s="61"/>
      <c r="D24" s="61" t="s">
        <v>23</v>
      </c>
      <c r="E24" s="62">
        <v>0.025</v>
      </c>
      <c r="F24" s="62">
        <f>0.2*E24</f>
        <v>0.005000000000000001</v>
      </c>
      <c r="G24" s="60"/>
      <c r="H24" s="60"/>
      <c r="I24" s="60"/>
      <c r="J24" s="63"/>
    </row>
    <row r="25" spans="1:10" ht="12.75">
      <c r="A25" s="59"/>
      <c r="B25" s="60"/>
      <c r="C25" s="61"/>
      <c r="D25" s="61" t="s">
        <v>24</v>
      </c>
      <c r="E25" s="62">
        <v>0.025</v>
      </c>
      <c r="F25" s="62">
        <f>0.2*E25</f>
        <v>0.005000000000000001</v>
      </c>
      <c r="G25" s="60"/>
      <c r="H25" s="60"/>
      <c r="I25" s="60"/>
      <c r="J25" s="63"/>
    </row>
    <row r="26" spans="1:10" ht="12.75">
      <c r="A26" s="59"/>
      <c r="B26" s="60"/>
      <c r="C26" s="61"/>
      <c r="D26" s="61" t="s">
        <v>25</v>
      </c>
      <c r="E26" s="62">
        <v>0.126</v>
      </c>
      <c r="F26" s="62">
        <v>0.0252</v>
      </c>
      <c r="G26" s="60"/>
      <c r="H26" s="60"/>
      <c r="I26" s="60"/>
      <c r="J26" s="63"/>
    </row>
    <row r="27" spans="1:10" ht="12.75">
      <c r="A27" s="59"/>
      <c r="B27" s="60"/>
      <c r="C27" s="61"/>
      <c r="D27" s="61" t="s">
        <v>26</v>
      </c>
      <c r="E27" s="62"/>
      <c r="F27" s="62"/>
      <c r="G27" s="60"/>
      <c r="H27" s="60"/>
      <c r="I27" s="60"/>
      <c r="J27" s="63"/>
    </row>
    <row r="28" spans="1:10" s="9" customFormat="1" ht="12.75">
      <c r="A28" s="54"/>
      <c r="B28" s="55"/>
      <c r="C28" s="55" t="s">
        <v>5</v>
      </c>
      <c r="D28" s="55"/>
      <c r="E28" s="57"/>
      <c r="F28" s="57"/>
      <c r="G28" s="55">
        <f>SUM(E28:E34)</f>
        <v>4.86</v>
      </c>
      <c r="H28" s="55">
        <f>SUM(F28:F34)</f>
        <v>0.212</v>
      </c>
      <c r="I28" s="55"/>
      <c r="J28" s="58"/>
    </row>
    <row r="29" spans="1:10" ht="12.75">
      <c r="A29" s="59"/>
      <c r="B29" s="60"/>
      <c r="C29" s="61"/>
      <c r="D29" s="61" t="s">
        <v>32</v>
      </c>
      <c r="E29" s="62">
        <v>0.02</v>
      </c>
      <c r="F29" s="62">
        <v>0.016</v>
      </c>
      <c r="G29" s="60"/>
      <c r="H29" s="60"/>
      <c r="I29" s="60"/>
      <c r="J29" s="63"/>
    </row>
    <row r="30" spans="1:10" ht="12.75">
      <c r="A30" s="59"/>
      <c r="B30" s="60"/>
      <c r="C30" s="61"/>
      <c r="D30" s="61" t="s">
        <v>33</v>
      </c>
      <c r="E30" s="62">
        <v>0.02</v>
      </c>
      <c r="F30" s="62">
        <v>0.016</v>
      </c>
      <c r="G30" s="60"/>
      <c r="H30" s="60"/>
      <c r="I30" s="60"/>
      <c r="J30" s="63"/>
    </row>
    <row r="31" spans="1:10" ht="12.75">
      <c r="A31" s="59"/>
      <c r="B31" s="60"/>
      <c r="C31" s="61"/>
      <c r="D31" s="61" t="s">
        <v>27</v>
      </c>
      <c r="E31" s="62">
        <v>0.02</v>
      </c>
      <c r="F31" s="62"/>
      <c r="G31" s="60"/>
      <c r="H31" s="60"/>
      <c r="I31" s="60"/>
      <c r="J31" s="63"/>
    </row>
    <row r="32" spans="1:10" ht="12.75">
      <c r="A32" s="59"/>
      <c r="B32" s="60"/>
      <c r="C32" s="61"/>
      <c r="D32" s="61" t="s">
        <v>28</v>
      </c>
      <c r="E32" s="62">
        <v>3.6</v>
      </c>
      <c r="F32" s="62">
        <v>0.18</v>
      </c>
      <c r="G32" s="60"/>
      <c r="H32" s="60"/>
      <c r="I32" s="60"/>
      <c r="J32" s="63"/>
    </row>
    <row r="33" spans="1:10" ht="12.75">
      <c r="A33" s="59"/>
      <c r="B33" s="60"/>
      <c r="C33" s="61"/>
      <c r="D33" s="61" t="s">
        <v>29</v>
      </c>
      <c r="E33" s="62">
        <v>0.4</v>
      </c>
      <c r="F33" s="62"/>
      <c r="G33" s="60"/>
      <c r="H33" s="60"/>
      <c r="I33" s="60"/>
      <c r="J33" s="63"/>
    </row>
    <row r="34" spans="1:10" ht="12.75">
      <c r="A34" s="59"/>
      <c r="B34" s="60"/>
      <c r="C34" s="61"/>
      <c r="D34" s="61" t="s">
        <v>15</v>
      </c>
      <c r="E34" s="62">
        <v>0.8</v>
      </c>
      <c r="F34" s="62"/>
      <c r="G34" s="60"/>
      <c r="H34" s="60"/>
      <c r="I34" s="60"/>
      <c r="J34" s="63"/>
    </row>
    <row r="35" spans="1:10" ht="12.75">
      <c r="A35" s="59"/>
      <c r="B35" s="60"/>
      <c r="C35" s="60"/>
      <c r="D35" s="61"/>
      <c r="E35" s="64"/>
      <c r="F35" s="62"/>
      <c r="G35" s="60"/>
      <c r="H35" s="60"/>
      <c r="I35" s="60"/>
      <c r="J35" s="63"/>
    </row>
    <row r="36" spans="1:10" ht="12.75">
      <c r="A36" s="46"/>
      <c r="B36" s="10" t="s">
        <v>11</v>
      </c>
      <c r="C36" s="4"/>
      <c r="D36" s="4"/>
      <c r="E36" s="24"/>
      <c r="F36" s="25"/>
      <c r="G36" s="4"/>
      <c r="H36" s="4"/>
      <c r="I36" s="4"/>
      <c r="J36" s="47"/>
    </row>
    <row r="37" spans="1:10" ht="12.75">
      <c r="A37" s="43"/>
      <c r="B37" s="18"/>
      <c r="C37" s="12" t="s">
        <v>12</v>
      </c>
      <c r="D37" s="18"/>
      <c r="E37" s="20">
        <v>2</v>
      </c>
      <c r="F37" s="21"/>
      <c r="G37" s="12">
        <v>2</v>
      </c>
      <c r="H37" s="12"/>
      <c r="I37" s="12">
        <f>G37</f>
        <v>2</v>
      </c>
      <c r="J37" s="44"/>
    </row>
    <row r="38" spans="1:10" ht="12.75">
      <c r="A38" s="59"/>
      <c r="B38" s="60"/>
      <c r="C38" s="55" t="s">
        <v>13</v>
      </c>
      <c r="D38" s="60"/>
      <c r="E38" s="65">
        <v>3</v>
      </c>
      <c r="F38" s="62"/>
      <c r="G38" s="55">
        <v>3</v>
      </c>
      <c r="H38" s="55"/>
      <c r="I38" s="55">
        <f>G38</f>
        <v>3</v>
      </c>
      <c r="J38" s="63"/>
    </row>
    <row r="39" spans="1:10" ht="12.75">
      <c r="A39" s="43"/>
      <c r="B39" s="18"/>
      <c r="C39" s="12" t="s">
        <v>14</v>
      </c>
      <c r="D39" s="18"/>
      <c r="E39" s="20">
        <v>1</v>
      </c>
      <c r="F39" s="21"/>
      <c r="G39" s="12">
        <v>1</v>
      </c>
      <c r="H39" s="12"/>
      <c r="I39" s="12">
        <f>G39</f>
        <v>1</v>
      </c>
      <c r="J39" s="44"/>
    </row>
    <row r="40" spans="1:10" ht="12.75">
      <c r="A40" s="46"/>
      <c r="B40" s="4"/>
      <c r="C40" s="4"/>
      <c r="D40" s="4"/>
      <c r="E40" s="24"/>
      <c r="F40" s="25"/>
      <c r="G40" s="4"/>
      <c r="H40" s="4"/>
      <c r="I40" s="4"/>
      <c r="J40" s="47"/>
    </row>
    <row r="41" spans="1:10" s="9" customFormat="1" ht="13.5" thickBot="1">
      <c r="A41" s="45"/>
      <c r="B41" s="10" t="s">
        <v>10</v>
      </c>
      <c r="C41" s="10"/>
      <c r="D41" s="10"/>
      <c r="E41" s="22"/>
      <c r="F41" s="23"/>
      <c r="G41" s="10"/>
      <c r="H41" s="10"/>
      <c r="I41" s="11">
        <f>SUM(I4:I40)</f>
        <v>157.086</v>
      </c>
      <c r="J41" s="48">
        <f>SUM(J4:J40)</f>
        <v>19.777199999999997</v>
      </c>
    </row>
    <row r="42" spans="1:10" ht="14.25" thickBot="1" thickTop="1">
      <c r="A42" s="49"/>
      <c r="B42" s="50"/>
      <c r="C42" s="50"/>
      <c r="D42" s="50"/>
      <c r="E42" s="51"/>
      <c r="F42" s="52"/>
      <c r="G42" s="50"/>
      <c r="H42" s="50"/>
      <c r="I42" s="50"/>
      <c r="J42" s="53"/>
    </row>
    <row r="43" spans="5:6" ht="0.75" customHeight="1">
      <c r="E43" s="6"/>
      <c r="F43" s="8"/>
    </row>
    <row r="44" spans="5:6" ht="12.75">
      <c r="E44" s="6"/>
      <c r="F44" s="8"/>
    </row>
  </sheetData>
  <printOptions/>
  <pageMargins left="0.75" right="0.75" top="0.75" bottom="0.66" header="0.39" footer="0.5"/>
  <pageSetup fitToHeight="1" fitToWidth="1" horizontalDpi="600" verticalDpi="600" orientation="landscape" scale="88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Belvin Louie</dc:creator>
  <cp:keywords/>
  <dc:description/>
  <cp:lastModifiedBy>klm3</cp:lastModifiedBy>
  <cp:lastPrinted>2005-09-23T00:39:31Z</cp:lastPrinted>
  <dcterms:created xsi:type="dcterms:W3CDTF">2004-01-14T16:46:15Z</dcterms:created>
  <dcterms:modified xsi:type="dcterms:W3CDTF">2005-09-27T18:22:38Z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