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66925"/>
  <mc:AlternateContent xmlns:mc="http://schemas.openxmlformats.org/markup-compatibility/2006">
    <mc:Choice Requires="x15">
      <x15ac:absPath xmlns:x15ac="http://schemas.microsoft.com/office/spreadsheetml/2010/11/ac" url="T:\ED PDFs Migration\Infrastructure Planning and Permitting\GTP-Nathan Barcic\IRP\"/>
    </mc:Choice>
  </mc:AlternateContent>
  <xr:revisionPtr revIDLastSave="0" documentId="8_{1C12BCB3-7AFE-4F29-8FDE-FFBA567EE269}" xr6:coauthVersionLast="46" xr6:coauthVersionMax="46" xr10:uidLastSave="{00000000-0000-0000-0000-000000000000}"/>
  <bookViews>
    <workbookView xWindow="-120" yWindow="-120" windowWidth="20730" windowHeight="11160" firstSheet="3" activeTab="3" xr2:uid="{00000000-000D-0000-FFFF-FFFF00000000}"/>
  </bookViews>
  <sheets>
    <sheet name="README" sheetId="4" r:id="rId1"/>
    <sheet name="46_MMT_Base_Case" sheetId="1" r:id="rId2"/>
    <sheet name="38_MMT_Sensitivity" sheetId="2" r:id="rId3"/>
    <sheet name="OSW_Sensitivity" sheetId="3" r:id="rId4"/>
  </sheets>
  <definedNames>
    <definedName name="_xlnm._FilterDatabase" localSheetId="2" hidden="1">'38_MMT_Sensitivity'!$A$2:$AB$2</definedName>
    <definedName name="_xlnm._FilterDatabase" localSheetId="1" hidden="1">'46_MMT_Base_Case'!$A$2:$AB$2</definedName>
    <definedName name="_xlnm._FilterDatabase" localSheetId="3" hidden="1">OSW_Sensitivity!$A$2:$AB$2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 i="3" l="1"/>
  <c r="H3" i="2"/>
  <c r="I3" i="2"/>
  <c r="K3" i="2"/>
  <c r="L3" i="2"/>
  <c r="N3" i="2"/>
  <c r="O3" i="2"/>
  <c r="Q3" i="2"/>
  <c r="R3" i="2"/>
  <c r="T3" i="2"/>
  <c r="U3" i="2"/>
  <c r="W3" i="2"/>
  <c r="X3" i="2"/>
  <c r="Z3" i="2"/>
  <c r="AA3" i="2"/>
  <c r="AA3" i="3"/>
  <c r="Z3" i="3"/>
  <c r="X3" i="3"/>
  <c r="W3" i="3"/>
  <c r="U3" i="3"/>
  <c r="T3" i="3"/>
  <c r="R3" i="3"/>
  <c r="Q3" i="3"/>
  <c r="I3" i="3"/>
  <c r="H3" i="3"/>
  <c r="O3" i="3"/>
  <c r="N3" i="3"/>
  <c r="L3" i="3"/>
  <c r="K3" i="3"/>
  <c r="E18" i="3"/>
  <c r="F18" i="3"/>
  <c r="J18" i="3"/>
  <c r="M18" i="3"/>
  <c r="P18" i="3"/>
  <c r="S18" i="3"/>
  <c r="V18" i="3"/>
  <c r="Y18" i="3"/>
  <c r="AB18" i="3"/>
  <c r="E34" i="3"/>
  <c r="F34" i="3"/>
  <c r="J34" i="3"/>
  <c r="M34" i="3"/>
  <c r="P34" i="3"/>
  <c r="S34" i="3"/>
  <c r="V34" i="3"/>
  <c r="Y34" i="3"/>
  <c r="AB34" i="3"/>
  <c r="E50" i="3"/>
  <c r="F50" i="3"/>
  <c r="J50" i="3"/>
  <c r="M50" i="3"/>
  <c r="P50" i="3"/>
  <c r="S50" i="3"/>
  <c r="V50" i="3"/>
  <c r="Y50" i="3"/>
  <c r="AB50" i="3"/>
  <c r="J5" i="3"/>
  <c r="M5" i="3"/>
  <c r="P5" i="3"/>
  <c r="S5" i="3"/>
  <c r="V5" i="3"/>
  <c r="Y5" i="3"/>
  <c r="AB5" i="3"/>
  <c r="J6" i="3"/>
  <c r="M6" i="3"/>
  <c r="P6" i="3"/>
  <c r="S6" i="3"/>
  <c r="V6" i="3"/>
  <c r="Y6" i="3"/>
  <c r="AB6" i="3"/>
  <c r="J7" i="3"/>
  <c r="M7" i="3"/>
  <c r="P7" i="3"/>
  <c r="S7" i="3"/>
  <c r="V7" i="3"/>
  <c r="Y7" i="3"/>
  <c r="AB7" i="3"/>
  <c r="J8" i="3"/>
  <c r="M8" i="3"/>
  <c r="P8" i="3"/>
  <c r="S8" i="3"/>
  <c r="V8" i="3"/>
  <c r="Y8" i="3"/>
  <c r="AB8" i="3"/>
  <c r="J9" i="3"/>
  <c r="M9" i="3"/>
  <c r="P9" i="3"/>
  <c r="S9" i="3"/>
  <c r="V9" i="3"/>
  <c r="Y9" i="3"/>
  <c r="AB9" i="3"/>
  <c r="J10" i="3"/>
  <c r="M10" i="3"/>
  <c r="P10" i="3"/>
  <c r="S10" i="3"/>
  <c r="V10" i="3"/>
  <c r="Y10" i="3"/>
  <c r="AB10" i="3"/>
  <c r="J11" i="3"/>
  <c r="M11" i="3"/>
  <c r="P11" i="3"/>
  <c r="S11" i="3"/>
  <c r="V11" i="3"/>
  <c r="Y11" i="3"/>
  <c r="AB11" i="3"/>
  <c r="J12" i="3"/>
  <c r="M12" i="3"/>
  <c r="P12" i="3"/>
  <c r="S12" i="3"/>
  <c r="V12" i="3"/>
  <c r="Y12" i="3"/>
  <c r="AB12" i="3"/>
  <c r="J13" i="3"/>
  <c r="M13" i="3"/>
  <c r="P13" i="3"/>
  <c r="S13" i="3"/>
  <c r="V13" i="3"/>
  <c r="Y13" i="3"/>
  <c r="AB13" i="3"/>
  <c r="J14" i="3"/>
  <c r="M14" i="3"/>
  <c r="P14" i="3"/>
  <c r="S14" i="3"/>
  <c r="V14" i="3"/>
  <c r="Y14" i="3"/>
  <c r="AB14" i="3"/>
  <c r="J15" i="3"/>
  <c r="M15" i="3"/>
  <c r="P15" i="3"/>
  <c r="S15" i="3"/>
  <c r="V15" i="3"/>
  <c r="Y15" i="3"/>
  <c r="AB15" i="3"/>
  <c r="J16" i="3"/>
  <c r="M16" i="3"/>
  <c r="P16" i="3"/>
  <c r="S16" i="3"/>
  <c r="V16" i="3"/>
  <c r="Y16" i="3"/>
  <c r="AB16" i="3"/>
  <c r="J17" i="3"/>
  <c r="M17" i="3"/>
  <c r="P17" i="3"/>
  <c r="S17" i="3"/>
  <c r="V17" i="3"/>
  <c r="Y17" i="3"/>
  <c r="AB17" i="3"/>
  <c r="J19" i="3"/>
  <c r="M19" i="3"/>
  <c r="P19" i="3"/>
  <c r="S19" i="3"/>
  <c r="V19" i="3"/>
  <c r="Y19" i="3"/>
  <c r="AB19" i="3"/>
  <c r="J20" i="3"/>
  <c r="M20" i="3"/>
  <c r="P20" i="3"/>
  <c r="S20" i="3"/>
  <c r="V20" i="3"/>
  <c r="Y20" i="3"/>
  <c r="AB20" i="3"/>
  <c r="J21" i="3"/>
  <c r="M21" i="3"/>
  <c r="P21" i="3"/>
  <c r="S21" i="3"/>
  <c r="V21" i="3"/>
  <c r="Y21" i="3"/>
  <c r="AB21" i="3"/>
  <c r="J25" i="3"/>
  <c r="M25" i="3"/>
  <c r="P25" i="3"/>
  <c r="S25" i="3"/>
  <c r="V25" i="3"/>
  <c r="Y25" i="3"/>
  <c r="AB25" i="3"/>
  <c r="J26" i="3"/>
  <c r="M26" i="3"/>
  <c r="P26" i="3"/>
  <c r="S26" i="3"/>
  <c r="V26" i="3"/>
  <c r="Y26" i="3"/>
  <c r="AB26" i="3"/>
  <c r="J27" i="3"/>
  <c r="M27" i="3"/>
  <c r="P27" i="3"/>
  <c r="S27" i="3"/>
  <c r="V27" i="3"/>
  <c r="Y27" i="3"/>
  <c r="AB27" i="3"/>
  <c r="J28" i="3"/>
  <c r="M28" i="3"/>
  <c r="P28" i="3"/>
  <c r="S28" i="3"/>
  <c r="V28" i="3"/>
  <c r="Y28" i="3"/>
  <c r="AB28" i="3"/>
  <c r="J29" i="3"/>
  <c r="M29" i="3"/>
  <c r="P29" i="3"/>
  <c r="S29" i="3"/>
  <c r="V29" i="3"/>
  <c r="Y29" i="3"/>
  <c r="AB29" i="3"/>
  <c r="J30" i="3"/>
  <c r="M30" i="3"/>
  <c r="P30" i="3"/>
  <c r="S30" i="3"/>
  <c r="V30" i="3"/>
  <c r="Y30" i="3"/>
  <c r="AB30" i="3"/>
  <c r="J31" i="3"/>
  <c r="M31" i="3"/>
  <c r="P31" i="3"/>
  <c r="S31" i="3"/>
  <c r="V31" i="3"/>
  <c r="Y31" i="3"/>
  <c r="AB31" i="3"/>
  <c r="J32" i="3"/>
  <c r="M32" i="3"/>
  <c r="P32" i="3"/>
  <c r="S32" i="3"/>
  <c r="V32" i="3"/>
  <c r="Y32" i="3"/>
  <c r="AB32" i="3"/>
  <c r="J35" i="3"/>
  <c r="M35" i="3"/>
  <c r="P35" i="3"/>
  <c r="S35" i="3"/>
  <c r="V35" i="3"/>
  <c r="Y35" i="3"/>
  <c r="AB35" i="3"/>
  <c r="J36" i="3"/>
  <c r="M36" i="3"/>
  <c r="P36" i="3"/>
  <c r="S36" i="3"/>
  <c r="V36" i="3"/>
  <c r="Y36" i="3"/>
  <c r="AB36" i="3"/>
  <c r="J38" i="3"/>
  <c r="M38" i="3"/>
  <c r="P38" i="3"/>
  <c r="S38" i="3"/>
  <c r="V38" i="3"/>
  <c r="Y38" i="3"/>
  <c r="AB38" i="3"/>
  <c r="J40" i="3"/>
  <c r="M40" i="3"/>
  <c r="P40" i="3"/>
  <c r="S40" i="3"/>
  <c r="V40" i="3"/>
  <c r="Y40" i="3"/>
  <c r="AB40" i="3"/>
  <c r="J41" i="3"/>
  <c r="M41" i="3"/>
  <c r="P41" i="3"/>
  <c r="S41" i="3"/>
  <c r="V41" i="3"/>
  <c r="Y41" i="3"/>
  <c r="AB41" i="3"/>
  <c r="J42" i="3"/>
  <c r="M42" i="3"/>
  <c r="P42" i="3"/>
  <c r="S42" i="3"/>
  <c r="V42" i="3"/>
  <c r="Y42" i="3"/>
  <c r="AB42" i="3"/>
  <c r="J43" i="3"/>
  <c r="M43" i="3"/>
  <c r="P43" i="3"/>
  <c r="S43" i="3"/>
  <c r="V43" i="3"/>
  <c r="Y43" i="3"/>
  <c r="AB43" i="3"/>
  <c r="J45" i="3"/>
  <c r="M45" i="3"/>
  <c r="P45" i="3"/>
  <c r="S45" i="3"/>
  <c r="V45" i="3"/>
  <c r="Y45" i="3"/>
  <c r="AB45" i="3"/>
  <c r="J46" i="3"/>
  <c r="M46" i="3"/>
  <c r="P46" i="3"/>
  <c r="S46" i="3"/>
  <c r="V46" i="3"/>
  <c r="Y46" i="3"/>
  <c r="AB46" i="3"/>
  <c r="J47" i="3"/>
  <c r="M47" i="3"/>
  <c r="P47" i="3"/>
  <c r="S47" i="3"/>
  <c r="V47" i="3"/>
  <c r="Y47" i="3"/>
  <c r="AB47" i="3"/>
  <c r="J48" i="3"/>
  <c r="M48" i="3"/>
  <c r="P48" i="3"/>
  <c r="S48" i="3"/>
  <c r="V48" i="3"/>
  <c r="Y48" i="3"/>
  <c r="AB48" i="3"/>
  <c r="J51" i="3"/>
  <c r="M51" i="3"/>
  <c r="P51" i="3"/>
  <c r="S51" i="3"/>
  <c r="V51" i="3"/>
  <c r="Y51" i="3"/>
  <c r="AB51" i="3"/>
  <c r="J53" i="3"/>
  <c r="M53" i="3"/>
  <c r="P53" i="3"/>
  <c r="S53" i="3"/>
  <c r="V53" i="3"/>
  <c r="Y53" i="3"/>
  <c r="AB53" i="3"/>
  <c r="J52" i="3"/>
  <c r="M52" i="3"/>
  <c r="P52" i="3"/>
  <c r="S52" i="3"/>
  <c r="V52" i="3"/>
  <c r="Y52" i="3"/>
  <c r="AB52" i="3"/>
  <c r="J54" i="3"/>
  <c r="M54" i="3"/>
  <c r="P54" i="3"/>
  <c r="S54" i="3"/>
  <c r="V54" i="3"/>
  <c r="Y54" i="3"/>
  <c r="AB54" i="3"/>
  <c r="J55" i="3"/>
  <c r="M55" i="3"/>
  <c r="P55" i="3"/>
  <c r="S55" i="3"/>
  <c r="V55" i="3"/>
  <c r="Y55" i="3"/>
  <c r="AB55" i="3"/>
  <c r="J56" i="3"/>
  <c r="M56" i="3"/>
  <c r="P56" i="3"/>
  <c r="S56" i="3"/>
  <c r="V56" i="3"/>
  <c r="Y56" i="3"/>
  <c r="AB56" i="3"/>
  <c r="J57" i="3"/>
  <c r="M57" i="3"/>
  <c r="P57" i="3"/>
  <c r="S57" i="3"/>
  <c r="V57" i="3"/>
  <c r="Y57" i="3"/>
  <c r="AB57" i="3"/>
  <c r="J58" i="3"/>
  <c r="M58" i="3"/>
  <c r="P58" i="3"/>
  <c r="S58" i="3"/>
  <c r="V58" i="3"/>
  <c r="Y58" i="3"/>
  <c r="AB58" i="3"/>
  <c r="J59" i="3"/>
  <c r="M59" i="3"/>
  <c r="P59" i="3"/>
  <c r="S59" i="3"/>
  <c r="V59" i="3"/>
  <c r="Y59" i="3"/>
  <c r="AB59" i="3"/>
  <c r="J60" i="3"/>
  <c r="M60" i="3"/>
  <c r="P60" i="3"/>
  <c r="S60" i="3"/>
  <c r="V60" i="3"/>
  <c r="Y60" i="3"/>
  <c r="AB60" i="3"/>
  <c r="J62" i="3"/>
  <c r="M62" i="3"/>
  <c r="P62" i="3"/>
  <c r="S62" i="3"/>
  <c r="V62" i="3"/>
  <c r="Y62" i="3"/>
  <c r="AB62" i="3"/>
  <c r="J63" i="3"/>
  <c r="M63" i="3"/>
  <c r="P63" i="3"/>
  <c r="S63" i="3"/>
  <c r="V63" i="3"/>
  <c r="Y63" i="3"/>
  <c r="AB63" i="3"/>
  <c r="J64" i="3"/>
  <c r="M64" i="3"/>
  <c r="P64" i="3"/>
  <c r="S64" i="3"/>
  <c r="V64" i="3"/>
  <c r="Y64" i="3"/>
  <c r="AB64" i="3"/>
  <c r="J66" i="3"/>
  <c r="M66" i="3"/>
  <c r="P66" i="3"/>
  <c r="S66" i="3"/>
  <c r="V66" i="3"/>
  <c r="Y66" i="3"/>
  <c r="AB66" i="3"/>
  <c r="J67" i="3"/>
  <c r="M67" i="3"/>
  <c r="P67" i="3"/>
  <c r="S67" i="3"/>
  <c r="V67" i="3"/>
  <c r="Y67" i="3"/>
  <c r="AB67" i="3"/>
  <c r="J69" i="3"/>
  <c r="M69" i="3"/>
  <c r="P69" i="3"/>
  <c r="S69" i="3"/>
  <c r="V69" i="3"/>
  <c r="Y69" i="3"/>
  <c r="AB69" i="3"/>
  <c r="J70" i="3"/>
  <c r="M70" i="3"/>
  <c r="P70" i="3"/>
  <c r="S70" i="3"/>
  <c r="V70" i="3"/>
  <c r="Y70" i="3"/>
  <c r="AB70" i="3"/>
  <c r="J71" i="3"/>
  <c r="M71" i="3"/>
  <c r="P71" i="3"/>
  <c r="S71" i="3"/>
  <c r="V71" i="3"/>
  <c r="Y71" i="3"/>
  <c r="AB71" i="3"/>
  <c r="J72" i="3"/>
  <c r="M72" i="3"/>
  <c r="P72" i="3"/>
  <c r="S72" i="3"/>
  <c r="V72" i="3"/>
  <c r="Y72" i="3"/>
  <c r="AB72" i="3"/>
  <c r="J75" i="3"/>
  <c r="M75" i="3"/>
  <c r="P75" i="3"/>
  <c r="S75" i="3"/>
  <c r="V75" i="3"/>
  <c r="Y75" i="3"/>
  <c r="AB75" i="3"/>
  <c r="J76" i="3"/>
  <c r="M76" i="3"/>
  <c r="P76" i="3"/>
  <c r="S76" i="3"/>
  <c r="V76" i="3"/>
  <c r="Y76" i="3"/>
  <c r="AB76" i="3"/>
  <c r="J77" i="3"/>
  <c r="M77" i="3"/>
  <c r="P77" i="3"/>
  <c r="S77" i="3"/>
  <c r="V77" i="3"/>
  <c r="Y77" i="3"/>
  <c r="AB77" i="3"/>
  <c r="J44" i="3"/>
  <c r="M44" i="3"/>
  <c r="P44" i="3"/>
  <c r="S44" i="3"/>
  <c r="V44" i="3"/>
  <c r="Y44" i="3"/>
  <c r="AB44" i="3"/>
  <c r="J73" i="3"/>
  <c r="M73" i="3"/>
  <c r="P73" i="3"/>
  <c r="S73" i="3"/>
  <c r="V73" i="3"/>
  <c r="Y73" i="3"/>
  <c r="AB73" i="3"/>
  <c r="J33" i="3"/>
  <c r="M33" i="3"/>
  <c r="P33" i="3"/>
  <c r="S33" i="3"/>
  <c r="V33" i="3"/>
  <c r="Y33" i="3"/>
  <c r="AB33" i="3"/>
  <c r="J24" i="3"/>
  <c r="M24" i="3"/>
  <c r="P24" i="3"/>
  <c r="S24" i="3"/>
  <c r="V24" i="3"/>
  <c r="Y24" i="3"/>
  <c r="AB24" i="3"/>
  <c r="J39" i="3"/>
  <c r="M39" i="3"/>
  <c r="P39" i="3"/>
  <c r="S39" i="3"/>
  <c r="V39" i="3"/>
  <c r="Y39" i="3"/>
  <c r="AB39" i="3"/>
  <c r="J74" i="3"/>
  <c r="M74" i="3"/>
  <c r="P74" i="3"/>
  <c r="S74" i="3"/>
  <c r="V74" i="3"/>
  <c r="Y74" i="3"/>
  <c r="AB74" i="3"/>
  <c r="J61" i="3"/>
  <c r="M61" i="3"/>
  <c r="P61" i="3"/>
  <c r="S61" i="3"/>
  <c r="V61" i="3"/>
  <c r="Y61" i="3"/>
  <c r="AB61" i="3"/>
  <c r="J49" i="3"/>
  <c r="M49" i="3"/>
  <c r="P49" i="3"/>
  <c r="S49" i="3"/>
  <c r="V49" i="3"/>
  <c r="Y49" i="3"/>
  <c r="AB49" i="3"/>
  <c r="J23" i="3"/>
  <c r="M23" i="3"/>
  <c r="P23" i="3"/>
  <c r="S23" i="3"/>
  <c r="V23" i="3"/>
  <c r="Y23" i="3"/>
  <c r="AB23" i="3"/>
  <c r="J65" i="3"/>
  <c r="M65" i="3"/>
  <c r="P65" i="3"/>
  <c r="S65" i="3"/>
  <c r="V65" i="3"/>
  <c r="Y65" i="3"/>
  <c r="AB65" i="3"/>
  <c r="J68" i="3"/>
  <c r="M68" i="3"/>
  <c r="P68" i="3"/>
  <c r="S68" i="3"/>
  <c r="V68" i="3"/>
  <c r="Y68" i="3"/>
  <c r="AB68" i="3"/>
  <c r="J22" i="3"/>
  <c r="M22" i="3"/>
  <c r="P22" i="3"/>
  <c r="S22" i="3"/>
  <c r="V22" i="3"/>
  <c r="Y22" i="3"/>
  <c r="AB22" i="3"/>
  <c r="J37" i="3"/>
  <c r="M37" i="3"/>
  <c r="P37" i="3"/>
  <c r="S37" i="3"/>
  <c r="V37" i="3"/>
  <c r="Y37" i="3"/>
  <c r="AB37" i="3"/>
  <c r="G37" i="3"/>
  <c r="F37" i="3"/>
  <c r="E37" i="3"/>
  <c r="G22" i="3"/>
  <c r="F22" i="3"/>
  <c r="E22" i="3"/>
  <c r="G68" i="3"/>
  <c r="F68" i="3"/>
  <c r="E68" i="3"/>
  <c r="G65" i="3"/>
  <c r="F65" i="3"/>
  <c r="E65" i="3"/>
  <c r="G23" i="3"/>
  <c r="F23" i="3"/>
  <c r="E23" i="3"/>
  <c r="G49" i="3"/>
  <c r="F49" i="3"/>
  <c r="E49" i="3"/>
  <c r="G61" i="3"/>
  <c r="F61" i="3"/>
  <c r="E61" i="3"/>
  <c r="G74" i="3"/>
  <c r="F74" i="3"/>
  <c r="E74" i="3"/>
  <c r="G39" i="3"/>
  <c r="F39" i="3"/>
  <c r="E39" i="3"/>
  <c r="G24" i="3"/>
  <c r="F24" i="3"/>
  <c r="E24" i="3"/>
  <c r="G33" i="3"/>
  <c r="F33" i="3"/>
  <c r="E33" i="3"/>
  <c r="G73" i="3"/>
  <c r="F73" i="3"/>
  <c r="E73" i="3"/>
  <c r="G44" i="3"/>
  <c r="F44" i="3"/>
  <c r="E44" i="3"/>
  <c r="G77" i="3"/>
  <c r="F77" i="3"/>
  <c r="E77" i="3"/>
  <c r="G76" i="3"/>
  <c r="F76" i="3"/>
  <c r="E76" i="3"/>
  <c r="G75" i="3"/>
  <c r="F75" i="3"/>
  <c r="E75" i="3"/>
  <c r="G72" i="3"/>
  <c r="F72" i="3"/>
  <c r="E72" i="3"/>
  <c r="G71" i="3"/>
  <c r="F71" i="3"/>
  <c r="E71" i="3"/>
  <c r="G70" i="3"/>
  <c r="F70" i="3"/>
  <c r="E70" i="3"/>
  <c r="G69" i="3"/>
  <c r="F69" i="3"/>
  <c r="E69" i="3"/>
  <c r="G67" i="3"/>
  <c r="F67" i="3"/>
  <c r="E67" i="3"/>
  <c r="G66" i="3"/>
  <c r="F66" i="3"/>
  <c r="E66" i="3"/>
  <c r="G64" i="3"/>
  <c r="F64" i="3"/>
  <c r="E64" i="3"/>
  <c r="G63" i="3"/>
  <c r="F63" i="3"/>
  <c r="E63" i="3"/>
  <c r="G62" i="3"/>
  <c r="F62" i="3"/>
  <c r="E62" i="3"/>
  <c r="G60" i="3"/>
  <c r="F60" i="3"/>
  <c r="E60" i="3"/>
  <c r="G59" i="3"/>
  <c r="F59" i="3"/>
  <c r="E59" i="3"/>
  <c r="G58" i="3"/>
  <c r="F58" i="3"/>
  <c r="E58" i="3"/>
  <c r="G57" i="3"/>
  <c r="F57" i="3"/>
  <c r="E57" i="3"/>
  <c r="G56" i="3"/>
  <c r="F56" i="3"/>
  <c r="E56" i="3"/>
  <c r="G55" i="3"/>
  <c r="F55" i="3"/>
  <c r="E55" i="3"/>
  <c r="G54" i="3"/>
  <c r="F54" i="3"/>
  <c r="E54" i="3"/>
  <c r="G52" i="3"/>
  <c r="F52" i="3"/>
  <c r="E52" i="3"/>
  <c r="G53" i="3"/>
  <c r="F53" i="3"/>
  <c r="E53" i="3"/>
  <c r="G51" i="3"/>
  <c r="F51" i="3"/>
  <c r="E51" i="3"/>
  <c r="G48" i="3"/>
  <c r="F48" i="3"/>
  <c r="E48" i="3"/>
  <c r="G47" i="3"/>
  <c r="F47" i="3"/>
  <c r="E47" i="3"/>
  <c r="G46" i="3"/>
  <c r="F46" i="3"/>
  <c r="E46" i="3"/>
  <c r="G45" i="3"/>
  <c r="F45" i="3"/>
  <c r="E45" i="3"/>
  <c r="G43" i="3"/>
  <c r="F43" i="3"/>
  <c r="E43" i="3"/>
  <c r="G42" i="3"/>
  <c r="F42" i="3"/>
  <c r="E42" i="3"/>
  <c r="G41" i="3"/>
  <c r="F41" i="3"/>
  <c r="E41" i="3"/>
  <c r="G40" i="3"/>
  <c r="F40" i="3"/>
  <c r="E40" i="3"/>
  <c r="G38" i="3"/>
  <c r="F38" i="3"/>
  <c r="E38" i="3"/>
  <c r="G36" i="3"/>
  <c r="F36" i="3"/>
  <c r="E36" i="3"/>
  <c r="G35" i="3"/>
  <c r="F35" i="3"/>
  <c r="E35" i="3"/>
  <c r="G32" i="3"/>
  <c r="F32" i="3"/>
  <c r="E32" i="3"/>
  <c r="G31" i="3"/>
  <c r="F31" i="3"/>
  <c r="E31" i="3"/>
  <c r="G30" i="3"/>
  <c r="F30" i="3"/>
  <c r="E30" i="3"/>
  <c r="G29" i="3"/>
  <c r="F29" i="3"/>
  <c r="E29" i="3"/>
  <c r="G28" i="3"/>
  <c r="F28" i="3"/>
  <c r="E28" i="3"/>
  <c r="G27" i="3"/>
  <c r="F27" i="3"/>
  <c r="E27" i="3"/>
  <c r="G26" i="3"/>
  <c r="F26" i="3"/>
  <c r="E26" i="3"/>
  <c r="G25" i="3"/>
  <c r="F25" i="3"/>
  <c r="E25" i="3"/>
  <c r="G21" i="3"/>
  <c r="F21" i="3"/>
  <c r="E21" i="3"/>
  <c r="G20" i="3"/>
  <c r="F20" i="3"/>
  <c r="E20" i="3"/>
  <c r="G19" i="3"/>
  <c r="F19" i="3"/>
  <c r="E19"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G7" i="3"/>
  <c r="F7" i="3"/>
  <c r="E7" i="3"/>
  <c r="G6" i="3"/>
  <c r="F6" i="3"/>
  <c r="E6" i="3"/>
  <c r="G5" i="3"/>
  <c r="F5" i="3"/>
  <c r="E5" i="3"/>
  <c r="AB4" i="3"/>
  <c r="Y4" i="3"/>
  <c r="Y3" i="3" s="1"/>
  <c r="V4" i="3"/>
  <c r="S4" i="3"/>
  <c r="S3" i="3" s="1"/>
  <c r="P4" i="3"/>
  <c r="P3" i="3" s="1"/>
  <c r="M4" i="3"/>
  <c r="M3" i="3" s="1"/>
  <c r="J4" i="3"/>
  <c r="J3" i="3" s="1"/>
  <c r="G4" i="3"/>
  <c r="F4" i="3"/>
  <c r="F3" i="3" s="1"/>
  <c r="E4" i="3"/>
  <c r="E3" i="3" s="1"/>
  <c r="F52" i="1"/>
  <c r="F53" i="1"/>
  <c r="F54" i="1"/>
  <c r="F55" i="1"/>
  <c r="F56" i="1"/>
  <c r="Y71" i="2"/>
  <c r="Y72" i="2"/>
  <c r="AB11" i="2"/>
  <c r="Y11" i="2"/>
  <c r="V11" i="2"/>
  <c r="S11" i="2"/>
  <c r="P11" i="2"/>
  <c r="M11" i="2"/>
  <c r="J11" i="2"/>
  <c r="G11" i="2"/>
  <c r="F11" i="2"/>
  <c r="E11" i="2"/>
  <c r="AB45" i="2"/>
  <c r="Y45" i="2"/>
  <c r="V45" i="2"/>
  <c r="S45" i="2"/>
  <c r="P45" i="2"/>
  <c r="M45" i="2"/>
  <c r="J45" i="2"/>
  <c r="G45" i="2"/>
  <c r="F45" i="2"/>
  <c r="E45" i="2"/>
  <c r="AB6" i="2"/>
  <c r="M29" i="2"/>
  <c r="M30" i="2"/>
  <c r="M31" i="2"/>
  <c r="M32" i="2"/>
  <c r="M33" i="2"/>
  <c r="M34" i="2"/>
  <c r="M35" i="2"/>
  <c r="AB12" i="2"/>
  <c r="Y12" i="2"/>
  <c r="V12" i="2"/>
  <c r="S12" i="2"/>
  <c r="P12" i="2"/>
  <c r="M12" i="2"/>
  <c r="J12" i="2"/>
  <c r="G12" i="2"/>
  <c r="F12" i="2"/>
  <c r="E12" i="2"/>
  <c r="AB21" i="2"/>
  <c r="Y21" i="2"/>
  <c r="V21" i="2"/>
  <c r="S21" i="2"/>
  <c r="P21" i="2"/>
  <c r="M21" i="2"/>
  <c r="J21" i="2"/>
  <c r="G21" i="2"/>
  <c r="F21" i="2"/>
  <c r="E21" i="2"/>
  <c r="AB42" i="2"/>
  <c r="Y42" i="2"/>
  <c r="V42" i="2"/>
  <c r="S42" i="2"/>
  <c r="P42" i="2"/>
  <c r="M42" i="2"/>
  <c r="J42" i="2"/>
  <c r="G42" i="2"/>
  <c r="F42" i="2"/>
  <c r="E42" i="2"/>
  <c r="E29" i="2"/>
  <c r="F29" i="2"/>
  <c r="E30" i="2"/>
  <c r="F30" i="2"/>
  <c r="E31" i="2"/>
  <c r="F31" i="2"/>
  <c r="P29" i="2"/>
  <c r="P30" i="2"/>
  <c r="M5" i="2"/>
  <c r="AB74" i="2"/>
  <c r="Y74" i="2"/>
  <c r="V74" i="2"/>
  <c r="S74" i="2"/>
  <c r="P74" i="2"/>
  <c r="M74" i="2"/>
  <c r="J74" i="2"/>
  <c r="G74" i="2"/>
  <c r="F74" i="2"/>
  <c r="E74" i="2"/>
  <c r="AB73" i="2"/>
  <c r="Y73" i="2"/>
  <c r="V73" i="2"/>
  <c r="S73" i="2"/>
  <c r="P73" i="2"/>
  <c r="M73" i="2"/>
  <c r="J73" i="2"/>
  <c r="G73" i="2"/>
  <c r="F73" i="2"/>
  <c r="E73" i="2"/>
  <c r="AB72" i="2"/>
  <c r="V72" i="2"/>
  <c r="S72" i="2"/>
  <c r="P72" i="2"/>
  <c r="M72" i="2"/>
  <c r="J72" i="2"/>
  <c r="G72" i="2"/>
  <c r="F72" i="2"/>
  <c r="E72" i="2"/>
  <c r="AB71" i="2"/>
  <c r="V71" i="2"/>
  <c r="S71" i="2"/>
  <c r="P71" i="2"/>
  <c r="M71" i="2"/>
  <c r="J71" i="2"/>
  <c r="G71" i="2"/>
  <c r="F71" i="2"/>
  <c r="E71" i="2"/>
  <c r="AB70" i="2"/>
  <c r="Y70" i="2"/>
  <c r="V70" i="2"/>
  <c r="S70" i="2"/>
  <c r="P70" i="2"/>
  <c r="M70" i="2"/>
  <c r="J70" i="2"/>
  <c r="G70" i="2"/>
  <c r="F70" i="2"/>
  <c r="E70" i="2"/>
  <c r="AB69" i="2"/>
  <c r="Y69" i="2"/>
  <c r="V69" i="2"/>
  <c r="S69" i="2"/>
  <c r="P69" i="2"/>
  <c r="M69" i="2"/>
  <c r="J69" i="2"/>
  <c r="G69" i="2"/>
  <c r="F69" i="2"/>
  <c r="E69" i="2"/>
  <c r="AB68" i="2"/>
  <c r="Y68" i="2"/>
  <c r="V68" i="2"/>
  <c r="S68" i="2"/>
  <c r="P68" i="2"/>
  <c r="M68" i="2"/>
  <c r="J68" i="2"/>
  <c r="G68" i="2"/>
  <c r="F68" i="2"/>
  <c r="E68" i="2"/>
  <c r="AB67" i="2"/>
  <c r="Y67" i="2"/>
  <c r="V67" i="2"/>
  <c r="S67" i="2"/>
  <c r="P67" i="2"/>
  <c r="M67" i="2"/>
  <c r="J67" i="2"/>
  <c r="G67" i="2"/>
  <c r="F67" i="2"/>
  <c r="E67" i="2"/>
  <c r="AB66" i="2"/>
  <c r="Y66" i="2"/>
  <c r="V66" i="2"/>
  <c r="S66" i="2"/>
  <c r="P66" i="2"/>
  <c r="M66" i="2"/>
  <c r="J66" i="2"/>
  <c r="G66" i="2"/>
  <c r="F66" i="2"/>
  <c r="E66" i="2"/>
  <c r="AB65" i="2"/>
  <c r="Y65" i="2"/>
  <c r="V65" i="2"/>
  <c r="S65" i="2"/>
  <c r="P65" i="2"/>
  <c r="M65" i="2"/>
  <c r="J65" i="2"/>
  <c r="G65" i="2"/>
  <c r="F65" i="2"/>
  <c r="E65" i="2"/>
  <c r="AB64" i="2"/>
  <c r="Y64" i="2"/>
  <c r="V64" i="2"/>
  <c r="S64" i="2"/>
  <c r="P64" i="2"/>
  <c r="M64" i="2"/>
  <c r="J64" i="2"/>
  <c r="G64" i="2"/>
  <c r="F64" i="2"/>
  <c r="E64" i="2"/>
  <c r="AB63" i="2"/>
  <c r="Y63" i="2"/>
  <c r="V63" i="2"/>
  <c r="S63" i="2"/>
  <c r="P63" i="2"/>
  <c r="M63" i="2"/>
  <c r="J63" i="2"/>
  <c r="G63" i="2"/>
  <c r="F63" i="2"/>
  <c r="E63" i="2"/>
  <c r="AB62" i="2"/>
  <c r="Y62" i="2"/>
  <c r="V62" i="2"/>
  <c r="S62" i="2"/>
  <c r="P62" i="2"/>
  <c r="M62" i="2"/>
  <c r="J62" i="2"/>
  <c r="G62" i="2"/>
  <c r="F62" i="2"/>
  <c r="E62" i="2"/>
  <c r="AB61" i="2"/>
  <c r="Y61" i="2"/>
  <c r="V61" i="2"/>
  <c r="S61" i="2"/>
  <c r="P61" i="2"/>
  <c r="M61" i="2"/>
  <c r="J61" i="2"/>
  <c r="G61" i="2"/>
  <c r="F61" i="2"/>
  <c r="E61" i="2"/>
  <c r="AB60" i="2"/>
  <c r="Y60" i="2"/>
  <c r="V60" i="2"/>
  <c r="S60" i="2"/>
  <c r="P60" i="2"/>
  <c r="M60" i="2"/>
  <c r="J60" i="2"/>
  <c r="G60" i="2"/>
  <c r="F60" i="2"/>
  <c r="E60" i="2"/>
  <c r="AB59" i="2"/>
  <c r="Y59" i="2"/>
  <c r="V59" i="2"/>
  <c r="S59" i="2"/>
  <c r="P59" i="2"/>
  <c r="M59" i="2"/>
  <c r="J59" i="2"/>
  <c r="G59" i="2"/>
  <c r="F59" i="2"/>
  <c r="E59" i="2"/>
  <c r="AB58" i="2"/>
  <c r="Y58" i="2"/>
  <c r="V58" i="2"/>
  <c r="S58" i="2"/>
  <c r="P58" i="2"/>
  <c r="M58" i="2"/>
  <c r="J58" i="2"/>
  <c r="G58" i="2"/>
  <c r="F58" i="2"/>
  <c r="E58" i="2"/>
  <c r="AB57" i="2"/>
  <c r="Y57" i="2"/>
  <c r="V57" i="2"/>
  <c r="S57" i="2"/>
  <c r="P57" i="2"/>
  <c r="M57" i="2"/>
  <c r="J57" i="2"/>
  <c r="G57" i="2"/>
  <c r="F57" i="2"/>
  <c r="E57" i="2"/>
  <c r="AB56" i="2"/>
  <c r="Y56" i="2"/>
  <c r="V56" i="2"/>
  <c r="S56" i="2"/>
  <c r="P56" i="2"/>
  <c r="M56" i="2"/>
  <c r="J56" i="2"/>
  <c r="G56" i="2"/>
  <c r="F56" i="2"/>
  <c r="E56" i="2"/>
  <c r="AB55" i="2"/>
  <c r="Y55" i="2"/>
  <c r="V55" i="2"/>
  <c r="S55" i="2"/>
  <c r="P55" i="2"/>
  <c r="M55" i="2"/>
  <c r="J55" i="2"/>
  <c r="G55" i="2"/>
  <c r="F55" i="2"/>
  <c r="E55" i="2"/>
  <c r="AB54" i="2"/>
  <c r="Y54" i="2"/>
  <c r="V54" i="2"/>
  <c r="S54" i="2"/>
  <c r="P54" i="2"/>
  <c r="M54" i="2"/>
  <c r="J54" i="2"/>
  <c r="G54" i="2"/>
  <c r="F54" i="2"/>
  <c r="E54" i="2"/>
  <c r="AB53" i="2"/>
  <c r="Y53" i="2"/>
  <c r="V53" i="2"/>
  <c r="S53" i="2"/>
  <c r="P53" i="2"/>
  <c r="M53" i="2"/>
  <c r="J53" i="2"/>
  <c r="G53" i="2"/>
  <c r="F53" i="2"/>
  <c r="E53" i="2"/>
  <c r="AB52" i="2"/>
  <c r="Y52" i="2"/>
  <c r="V52" i="2"/>
  <c r="S52" i="2"/>
  <c r="P52" i="2"/>
  <c r="M52" i="2"/>
  <c r="J52" i="2"/>
  <c r="G52" i="2"/>
  <c r="F52" i="2"/>
  <c r="E52" i="2"/>
  <c r="AB51" i="2"/>
  <c r="Y51" i="2"/>
  <c r="V51" i="2"/>
  <c r="S51" i="2"/>
  <c r="P51" i="2"/>
  <c r="M51" i="2"/>
  <c r="J51" i="2"/>
  <c r="G51" i="2"/>
  <c r="F51" i="2"/>
  <c r="E51" i="2"/>
  <c r="AB50" i="2"/>
  <c r="Y50" i="2"/>
  <c r="V50" i="2"/>
  <c r="S50" i="2"/>
  <c r="P50" i="2"/>
  <c r="M50" i="2"/>
  <c r="J50" i="2"/>
  <c r="G50" i="2"/>
  <c r="F50" i="2"/>
  <c r="E50" i="2"/>
  <c r="AB49" i="2"/>
  <c r="Y49" i="2"/>
  <c r="V49" i="2"/>
  <c r="S49" i="2"/>
  <c r="P49" i="2"/>
  <c r="M49" i="2"/>
  <c r="J49" i="2"/>
  <c r="G49" i="2"/>
  <c r="F49" i="2"/>
  <c r="E49" i="2"/>
  <c r="AB48" i="2"/>
  <c r="Y48" i="2"/>
  <c r="V48" i="2"/>
  <c r="S48" i="2"/>
  <c r="P48" i="2"/>
  <c r="M48" i="2"/>
  <c r="J48" i="2"/>
  <c r="G48" i="2"/>
  <c r="F48" i="2"/>
  <c r="E48" i="2"/>
  <c r="AB47" i="2"/>
  <c r="Y47" i="2"/>
  <c r="V47" i="2"/>
  <c r="S47" i="2"/>
  <c r="P47" i="2"/>
  <c r="M47" i="2"/>
  <c r="J47" i="2"/>
  <c r="G47" i="2"/>
  <c r="F47" i="2"/>
  <c r="E47" i="2"/>
  <c r="AB46" i="2"/>
  <c r="Y46" i="2"/>
  <c r="V46" i="2"/>
  <c r="S46" i="2"/>
  <c r="P46" i="2"/>
  <c r="M46" i="2"/>
  <c r="J46" i="2"/>
  <c r="G46" i="2"/>
  <c r="F46" i="2"/>
  <c r="E46" i="2"/>
  <c r="AB44" i="2"/>
  <c r="Y44" i="2"/>
  <c r="V44" i="2"/>
  <c r="S44" i="2"/>
  <c r="P44" i="2"/>
  <c r="M44" i="2"/>
  <c r="J44" i="2"/>
  <c r="G44" i="2"/>
  <c r="F44" i="2"/>
  <c r="E44" i="2"/>
  <c r="AB43" i="2"/>
  <c r="Y43" i="2"/>
  <c r="V43" i="2"/>
  <c r="S43" i="2"/>
  <c r="P43" i="2"/>
  <c r="M43" i="2"/>
  <c r="J43" i="2"/>
  <c r="G43" i="2"/>
  <c r="F43" i="2"/>
  <c r="E43" i="2"/>
  <c r="AB41" i="2"/>
  <c r="Y41" i="2"/>
  <c r="V41" i="2"/>
  <c r="S41" i="2"/>
  <c r="P41" i="2"/>
  <c r="M41" i="2"/>
  <c r="J41" i="2"/>
  <c r="G41" i="2"/>
  <c r="F41" i="2"/>
  <c r="E41" i="2"/>
  <c r="AB40" i="2"/>
  <c r="Y40" i="2"/>
  <c r="V40" i="2"/>
  <c r="S40" i="2"/>
  <c r="P40" i="2"/>
  <c r="M40" i="2"/>
  <c r="J40" i="2"/>
  <c r="G40" i="2"/>
  <c r="F40" i="2"/>
  <c r="E40" i="2"/>
  <c r="AB39" i="2"/>
  <c r="Y39" i="2"/>
  <c r="V39" i="2"/>
  <c r="S39" i="2"/>
  <c r="P39" i="2"/>
  <c r="M39" i="2"/>
  <c r="J39" i="2"/>
  <c r="G39" i="2"/>
  <c r="F39" i="2"/>
  <c r="E39" i="2"/>
  <c r="AB38" i="2"/>
  <c r="Y38" i="2"/>
  <c r="V38" i="2"/>
  <c r="S38" i="2"/>
  <c r="P38" i="2"/>
  <c r="M38" i="2"/>
  <c r="J38" i="2"/>
  <c r="G38" i="2"/>
  <c r="F38" i="2"/>
  <c r="E38" i="2"/>
  <c r="AB37" i="2"/>
  <c r="Y37" i="2"/>
  <c r="V37" i="2"/>
  <c r="S37" i="2"/>
  <c r="P37" i="2"/>
  <c r="M37" i="2"/>
  <c r="J37" i="2"/>
  <c r="G37" i="2"/>
  <c r="F37" i="2"/>
  <c r="E37" i="2"/>
  <c r="AB36" i="2"/>
  <c r="Y36" i="2"/>
  <c r="V36" i="2"/>
  <c r="S36" i="2"/>
  <c r="P36" i="2"/>
  <c r="M36" i="2"/>
  <c r="J36" i="2"/>
  <c r="G36" i="2"/>
  <c r="F36" i="2"/>
  <c r="E36" i="2"/>
  <c r="AB35" i="2"/>
  <c r="Y35" i="2"/>
  <c r="V35" i="2"/>
  <c r="S35" i="2"/>
  <c r="P35" i="2"/>
  <c r="J35" i="2"/>
  <c r="G35" i="2"/>
  <c r="F35" i="2"/>
  <c r="E35" i="2"/>
  <c r="AB34" i="2"/>
  <c r="Y34" i="2"/>
  <c r="V34" i="2"/>
  <c r="S34" i="2"/>
  <c r="P34" i="2"/>
  <c r="J34" i="2"/>
  <c r="G34" i="2"/>
  <c r="F34" i="2"/>
  <c r="E34" i="2"/>
  <c r="AB33" i="2"/>
  <c r="Y33" i="2"/>
  <c r="V33" i="2"/>
  <c r="S33" i="2"/>
  <c r="P33" i="2"/>
  <c r="J33" i="2"/>
  <c r="G33" i="2"/>
  <c r="F33" i="2"/>
  <c r="E33" i="2"/>
  <c r="AB32" i="2"/>
  <c r="Y32" i="2"/>
  <c r="V32" i="2"/>
  <c r="S32" i="2"/>
  <c r="P32" i="2"/>
  <c r="J32" i="2"/>
  <c r="G32" i="2"/>
  <c r="F32" i="2"/>
  <c r="E32" i="2"/>
  <c r="AB31" i="2"/>
  <c r="Y31" i="2"/>
  <c r="V31" i="2"/>
  <c r="S31" i="2"/>
  <c r="P31" i="2"/>
  <c r="J31" i="2"/>
  <c r="G31" i="2"/>
  <c r="AB30" i="2"/>
  <c r="Y30" i="2"/>
  <c r="V30" i="2"/>
  <c r="S30" i="2"/>
  <c r="J30" i="2"/>
  <c r="G30" i="2"/>
  <c r="AB29" i="2"/>
  <c r="Y29" i="2"/>
  <c r="V29" i="2"/>
  <c r="S29" i="2"/>
  <c r="J29" i="2"/>
  <c r="G29" i="2"/>
  <c r="AB28" i="2"/>
  <c r="Y28" i="2"/>
  <c r="V28" i="2"/>
  <c r="S28" i="2"/>
  <c r="P28" i="2"/>
  <c r="M28" i="2"/>
  <c r="J28" i="2"/>
  <c r="G28" i="2"/>
  <c r="F28" i="2"/>
  <c r="E28" i="2"/>
  <c r="AB27" i="2"/>
  <c r="Y27" i="2"/>
  <c r="V27" i="2"/>
  <c r="S27" i="2"/>
  <c r="P27" i="2"/>
  <c r="M27" i="2"/>
  <c r="J27" i="2"/>
  <c r="G27" i="2"/>
  <c r="F27" i="2"/>
  <c r="E27" i="2"/>
  <c r="AB26" i="2"/>
  <c r="Y26" i="2"/>
  <c r="V26" i="2"/>
  <c r="S26" i="2"/>
  <c r="P26" i="2"/>
  <c r="M26" i="2"/>
  <c r="J26" i="2"/>
  <c r="G26" i="2"/>
  <c r="F26" i="2"/>
  <c r="E26" i="2"/>
  <c r="Y25" i="2"/>
  <c r="V25" i="2"/>
  <c r="S25" i="2"/>
  <c r="P25" i="2"/>
  <c r="M25" i="2"/>
  <c r="J25" i="2"/>
  <c r="G25" i="2"/>
  <c r="F25" i="2"/>
  <c r="E25" i="2"/>
  <c r="AB24" i="2"/>
  <c r="Y24" i="2"/>
  <c r="V24" i="2"/>
  <c r="S24" i="2"/>
  <c r="P24" i="2"/>
  <c r="M24" i="2"/>
  <c r="J24" i="2"/>
  <c r="G24" i="2"/>
  <c r="F24" i="2"/>
  <c r="E24" i="2"/>
  <c r="AB23" i="2"/>
  <c r="Y23" i="2"/>
  <c r="V23" i="2"/>
  <c r="S23" i="2"/>
  <c r="P23" i="2"/>
  <c r="M23" i="2"/>
  <c r="J23" i="2"/>
  <c r="G23" i="2"/>
  <c r="F23" i="2"/>
  <c r="E23" i="2"/>
  <c r="AB22" i="2"/>
  <c r="Y22" i="2"/>
  <c r="V22" i="2"/>
  <c r="S22" i="2"/>
  <c r="P22" i="2"/>
  <c r="M22" i="2"/>
  <c r="J22" i="2"/>
  <c r="G22" i="2"/>
  <c r="F22" i="2"/>
  <c r="E22" i="2"/>
  <c r="AB20" i="2"/>
  <c r="Y20" i="2"/>
  <c r="V20" i="2"/>
  <c r="S20" i="2"/>
  <c r="P20" i="2"/>
  <c r="M20" i="2"/>
  <c r="J20" i="2"/>
  <c r="G20" i="2"/>
  <c r="F20" i="2"/>
  <c r="E20" i="2"/>
  <c r="AB19" i="2"/>
  <c r="Y19" i="2"/>
  <c r="V19" i="2"/>
  <c r="S19" i="2"/>
  <c r="P19" i="2"/>
  <c r="M19" i="2"/>
  <c r="J19" i="2"/>
  <c r="G19" i="2"/>
  <c r="F19" i="2"/>
  <c r="E19" i="2"/>
  <c r="AB18" i="2"/>
  <c r="Y18" i="2"/>
  <c r="V18" i="2"/>
  <c r="S18" i="2"/>
  <c r="P18" i="2"/>
  <c r="M18" i="2"/>
  <c r="J18" i="2"/>
  <c r="G18" i="2"/>
  <c r="F18" i="2"/>
  <c r="E18" i="2"/>
  <c r="AB17" i="2"/>
  <c r="Y17" i="2"/>
  <c r="V17" i="2"/>
  <c r="S17" i="2"/>
  <c r="P17" i="2"/>
  <c r="M17" i="2"/>
  <c r="J17" i="2"/>
  <c r="G17" i="2"/>
  <c r="F17" i="2"/>
  <c r="E17" i="2"/>
  <c r="AB16" i="2"/>
  <c r="Y16" i="2"/>
  <c r="V16" i="2"/>
  <c r="S16" i="2"/>
  <c r="P16" i="2"/>
  <c r="M16" i="2"/>
  <c r="J16" i="2"/>
  <c r="G16" i="2"/>
  <c r="F16" i="2"/>
  <c r="E16" i="2"/>
  <c r="AB15" i="2"/>
  <c r="Y15" i="2"/>
  <c r="V15" i="2"/>
  <c r="S15" i="2"/>
  <c r="P15" i="2"/>
  <c r="M15" i="2"/>
  <c r="J15" i="2"/>
  <c r="G15" i="2"/>
  <c r="F15" i="2"/>
  <c r="E15" i="2"/>
  <c r="AB14" i="2"/>
  <c r="Y14" i="2"/>
  <c r="V14" i="2"/>
  <c r="S14" i="2"/>
  <c r="P14" i="2"/>
  <c r="M14" i="2"/>
  <c r="J14" i="2"/>
  <c r="G14" i="2"/>
  <c r="F14" i="2"/>
  <c r="E14" i="2"/>
  <c r="AB13" i="2"/>
  <c r="Y13" i="2"/>
  <c r="V13" i="2"/>
  <c r="S13" i="2"/>
  <c r="P13" i="2"/>
  <c r="M13" i="2"/>
  <c r="J13" i="2"/>
  <c r="G13" i="2"/>
  <c r="F13" i="2"/>
  <c r="E13" i="2"/>
  <c r="AB10" i="2"/>
  <c r="Y10" i="2"/>
  <c r="V10" i="2"/>
  <c r="S10" i="2"/>
  <c r="P10" i="2"/>
  <c r="M10" i="2"/>
  <c r="J10" i="2"/>
  <c r="G10" i="2"/>
  <c r="F10" i="2"/>
  <c r="E10" i="2"/>
  <c r="AB9" i="2"/>
  <c r="Y9" i="2"/>
  <c r="V9" i="2"/>
  <c r="S9" i="2"/>
  <c r="P9" i="2"/>
  <c r="M9" i="2"/>
  <c r="J9" i="2"/>
  <c r="G9" i="2"/>
  <c r="F9" i="2"/>
  <c r="E9" i="2"/>
  <c r="AB8" i="2"/>
  <c r="Y8" i="2"/>
  <c r="V8" i="2"/>
  <c r="S8" i="2"/>
  <c r="P8" i="2"/>
  <c r="M8" i="2"/>
  <c r="J8" i="2"/>
  <c r="G8" i="2"/>
  <c r="F8" i="2"/>
  <c r="E8" i="2"/>
  <c r="Y7" i="2"/>
  <c r="V7" i="2"/>
  <c r="S7" i="2"/>
  <c r="P7" i="2"/>
  <c r="M7" i="2"/>
  <c r="J7" i="2"/>
  <c r="G7" i="2" s="1"/>
  <c r="F7" i="2"/>
  <c r="E7" i="2"/>
  <c r="AB7" i="2"/>
  <c r="Y6" i="2"/>
  <c r="V6" i="2"/>
  <c r="S6" i="2"/>
  <c r="P6" i="2"/>
  <c r="M6" i="2"/>
  <c r="J6" i="2"/>
  <c r="G6" i="2"/>
  <c r="F6" i="2"/>
  <c r="E6" i="2"/>
  <c r="AB5" i="2"/>
  <c r="Y5" i="2"/>
  <c r="V5" i="2"/>
  <c r="S5" i="2"/>
  <c r="P5" i="2"/>
  <c r="J5" i="2"/>
  <c r="G5" i="2"/>
  <c r="F5" i="2"/>
  <c r="E5" i="2"/>
  <c r="AB4" i="2"/>
  <c r="AB3" i="2" s="1"/>
  <c r="Y4" i="2"/>
  <c r="Y3" i="2" s="1"/>
  <c r="V4" i="2"/>
  <c r="V3" i="2" s="1"/>
  <c r="S4" i="2"/>
  <c r="S3" i="2" s="1"/>
  <c r="P4" i="2"/>
  <c r="P3" i="2" s="1"/>
  <c r="M4" i="2"/>
  <c r="M3" i="2" s="1"/>
  <c r="J4" i="2"/>
  <c r="J3" i="2" s="1"/>
  <c r="G4" i="2"/>
  <c r="G3" i="2" s="1"/>
  <c r="F4" i="2"/>
  <c r="F3" i="2" s="1"/>
  <c r="E4" i="2"/>
  <c r="E3" i="2" s="1"/>
  <c r="E7" i="1"/>
  <c r="F7" i="1"/>
  <c r="AB57" i="1"/>
  <c r="AB58" i="1"/>
  <c r="AB59" i="1"/>
  <c r="AB60" i="1"/>
  <c r="AB61" i="1"/>
  <c r="AB62" i="1"/>
  <c r="AB63" i="1"/>
  <c r="AB64" i="1"/>
  <c r="AB65" i="1"/>
  <c r="AB66" i="1"/>
  <c r="AB67" i="1"/>
  <c r="AB68" i="1"/>
  <c r="AB69" i="1"/>
  <c r="Y57" i="1"/>
  <c r="Y58" i="1"/>
  <c r="Y59" i="1"/>
  <c r="Y60" i="1"/>
  <c r="Y61" i="1"/>
  <c r="Y62" i="1"/>
  <c r="Y63" i="1"/>
  <c r="Y64" i="1"/>
  <c r="Y65" i="1"/>
  <c r="Y66" i="1"/>
  <c r="Y67" i="1"/>
  <c r="Y68" i="1"/>
  <c r="Y69" i="1"/>
  <c r="V57" i="1"/>
  <c r="V58" i="1"/>
  <c r="V59" i="1"/>
  <c r="V60" i="1"/>
  <c r="V61" i="1"/>
  <c r="V62" i="1"/>
  <c r="V63" i="1"/>
  <c r="V64" i="1"/>
  <c r="V65" i="1"/>
  <c r="V66" i="1"/>
  <c r="V67" i="1"/>
  <c r="V68" i="1"/>
  <c r="V69" i="1"/>
  <c r="S57" i="1"/>
  <c r="S58" i="1"/>
  <c r="S59" i="1"/>
  <c r="S60" i="1"/>
  <c r="S61" i="1"/>
  <c r="S62" i="1"/>
  <c r="S63" i="1"/>
  <c r="S64" i="1"/>
  <c r="S65" i="1"/>
  <c r="S66" i="1"/>
  <c r="S67" i="1"/>
  <c r="S68" i="1"/>
  <c r="S69" i="1"/>
  <c r="P57" i="1"/>
  <c r="P58" i="1"/>
  <c r="P59" i="1"/>
  <c r="P60" i="1"/>
  <c r="P61" i="1"/>
  <c r="P62" i="1"/>
  <c r="P63" i="1"/>
  <c r="P64" i="1"/>
  <c r="P65" i="1"/>
  <c r="P66" i="1"/>
  <c r="P67" i="1"/>
  <c r="P68" i="1"/>
  <c r="P69" i="1"/>
  <c r="M57" i="1"/>
  <c r="M58" i="1"/>
  <c r="M59" i="1"/>
  <c r="M60" i="1"/>
  <c r="M61" i="1"/>
  <c r="M62" i="1"/>
  <c r="M63" i="1"/>
  <c r="M64" i="1"/>
  <c r="M65" i="1"/>
  <c r="M66" i="1"/>
  <c r="M67" i="1"/>
  <c r="M68" i="1"/>
  <c r="M69" i="1"/>
  <c r="J57" i="1"/>
  <c r="J58" i="1"/>
  <c r="J59" i="1"/>
  <c r="J60" i="1"/>
  <c r="J61" i="1"/>
  <c r="J62" i="1"/>
  <c r="J63" i="1"/>
  <c r="J64" i="1"/>
  <c r="J65" i="1"/>
  <c r="J66" i="1"/>
  <c r="J67" i="1"/>
  <c r="J68" i="1"/>
  <c r="J69" i="1"/>
  <c r="E57" i="1"/>
  <c r="F57" i="1"/>
  <c r="G57" i="1"/>
  <c r="E58" i="1"/>
  <c r="F58" i="1"/>
  <c r="G58" i="1"/>
  <c r="E59" i="1"/>
  <c r="F59" i="1"/>
  <c r="G59" i="1"/>
  <c r="E60" i="1"/>
  <c r="F60" i="1"/>
  <c r="G60" i="1"/>
  <c r="E61" i="1"/>
  <c r="F61" i="1"/>
  <c r="G61" i="1"/>
  <c r="E62" i="1"/>
  <c r="F62" i="1"/>
  <c r="G62" i="1"/>
  <c r="E63" i="1"/>
  <c r="F63" i="1"/>
  <c r="G63" i="1"/>
  <c r="E64" i="1"/>
  <c r="F64" i="1"/>
  <c r="G64" i="1"/>
  <c r="E65" i="1"/>
  <c r="F65" i="1"/>
  <c r="G65" i="1"/>
  <c r="E66" i="1"/>
  <c r="F66" i="1"/>
  <c r="G66" i="1"/>
  <c r="E67" i="1"/>
  <c r="F67" i="1"/>
  <c r="G67" i="1"/>
  <c r="E68" i="1"/>
  <c r="F68" i="1"/>
  <c r="G68" i="1"/>
  <c r="E69" i="1"/>
  <c r="F69" i="1"/>
  <c r="G69" i="1"/>
  <c r="Y7" i="1"/>
  <c r="Y8" i="1"/>
  <c r="Y9" i="1"/>
  <c r="Y10" i="1"/>
  <c r="Y11" i="1"/>
  <c r="Y12" i="1"/>
  <c r="Y13" i="1"/>
  <c r="Y14" i="1"/>
  <c r="Y15" i="1"/>
  <c r="Y16" i="1"/>
  <c r="Y17" i="1"/>
  <c r="Y18" i="1"/>
  <c r="Y19" i="1"/>
  <c r="Y20" i="1"/>
  <c r="Y21" i="1"/>
  <c r="Y22" i="1"/>
  <c r="Y23" i="1"/>
  <c r="Y24" i="1"/>
  <c r="Y25" i="1"/>
  <c r="Y26" i="1"/>
  <c r="Y27" i="1"/>
  <c r="V5" i="1"/>
  <c r="V6" i="1"/>
  <c r="V7" i="1"/>
  <c r="V8" i="1"/>
  <c r="V9" i="1"/>
  <c r="V10" i="1"/>
  <c r="V11" i="1"/>
  <c r="V12" i="1"/>
  <c r="V14" i="1"/>
  <c r="V15" i="1"/>
  <c r="V16" i="1"/>
  <c r="V17" i="1"/>
  <c r="V18" i="1"/>
  <c r="V19" i="1"/>
  <c r="V20" i="1"/>
  <c r="V21" i="1"/>
  <c r="V22" i="1"/>
  <c r="V23" i="1"/>
  <c r="V24" i="1"/>
  <c r="V25" i="1"/>
  <c r="V26" i="1"/>
  <c r="V27" i="1"/>
  <c r="S7" i="1"/>
  <c r="S8" i="1"/>
  <c r="S9" i="1"/>
  <c r="S10" i="1"/>
  <c r="S11" i="1"/>
  <c r="S12" i="1"/>
  <c r="S13" i="1"/>
  <c r="S14" i="1"/>
  <c r="S15" i="1"/>
  <c r="S16" i="1"/>
  <c r="S17" i="1"/>
  <c r="S18" i="1"/>
  <c r="S19" i="1"/>
  <c r="S20" i="1"/>
  <c r="S21" i="1"/>
  <c r="S22" i="1"/>
  <c r="S23" i="1"/>
  <c r="S24" i="1"/>
  <c r="S25" i="1"/>
  <c r="S26" i="1"/>
  <c r="P7" i="1"/>
  <c r="P8" i="1"/>
  <c r="P9" i="1"/>
  <c r="P10" i="1"/>
  <c r="P11" i="1"/>
  <c r="P12" i="1"/>
  <c r="P13" i="1"/>
  <c r="P14" i="1"/>
  <c r="P15" i="1"/>
  <c r="P16" i="1"/>
  <c r="P17" i="1"/>
  <c r="P18" i="1"/>
  <c r="P19" i="1"/>
  <c r="P20" i="1"/>
  <c r="P21" i="1"/>
  <c r="P22" i="1"/>
  <c r="P23" i="1"/>
  <c r="P24" i="1"/>
  <c r="P25" i="1"/>
  <c r="P26" i="1"/>
  <c r="P27" i="1"/>
  <c r="M7" i="1"/>
  <c r="M8" i="1"/>
  <c r="M9" i="1"/>
  <c r="M10" i="1"/>
  <c r="M11" i="1"/>
  <c r="M12" i="1"/>
  <c r="M13" i="1"/>
  <c r="M14" i="1"/>
  <c r="M15" i="1"/>
  <c r="M16" i="1"/>
  <c r="M17" i="1"/>
  <c r="M18" i="1"/>
  <c r="M19" i="1"/>
  <c r="M20" i="1"/>
  <c r="M21" i="1"/>
  <c r="M22" i="1"/>
  <c r="M23" i="1"/>
  <c r="M24" i="1"/>
  <c r="M25" i="1"/>
  <c r="M26" i="1"/>
  <c r="M27" i="1"/>
  <c r="M28" i="1"/>
  <c r="M29" i="1"/>
  <c r="J7" i="1"/>
  <c r="G7" i="1" s="1"/>
  <c r="J22" i="1"/>
  <c r="E22" i="1"/>
  <c r="F22" i="1"/>
  <c r="G22" i="1"/>
  <c r="E23" i="1"/>
  <c r="F23" i="1"/>
  <c r="T53" i="1"/>
  <c r="T13" i="1"/>
  <c r="V13" i="1" s="1"/>
  <c r="E24" i="1"/>
  <c r="F24" i="1"/>
  <c r="J24" i="1"/>
  <c r="AB24" i="1"/>
  <c r="E25" i="1"/>
  <c r="F25" i="1"/>
  <c r="J25" i="1"/>
  <c r="AB25" i="1"/>
  <c r="E33" i="1"/>
  <c r="F33" i="1"/>
  <c r="J33" i="1"/>
  <c r="M33" i="1"/>
  <c r="P33" i="1"/>
  <c r="S33" i="1"/>
  <c r="V33" i="1"/>
  <c r="Y33" i="1"/>
  <c r="AB33" i="1"/>
  <c r="E34" i="1"/>
  <c r="F34" i="1"/>
  <c r="J34" i="1"/>
  <c r="M34" i="1"/>
  <c r="P34" i="1"/>
  <c r="S34" i="1"/>
  <c r="V34" i="1"/>
  <c r="Y34" i="1"/>
  <c r="AB34" i="1"/>
  <c r="E39" i="1"/>
  <c r="F39" i="1"/>
  <c r="J39" i="1"/>
  <c r="M39" i="1"/>
  <c r="P39" i="1"/>
  <c r="S39" i="1"/>
  <c r="V39" i="1"/>
  <c r="Y39" i="1"/>
  <c r="AB39" i="1"/>
  <c r="E28" i="1"/>
  <c r="F28" i="1"/>
  <c r="J28" i="1"/>
  <c r="P28" i="1"/>
  <c r="S28" i="1"/>
  <c r="V28" i="1"/>
  <c r="Y28" i="1"/>
  <c r="AB28" i="1"/>
  <c r="E50" i="1"/>
  <c r="F50" i="1"/>
  <c r="J50" i="1"/>
  <c r="M50" i="1"/>
  <c r="P50" i="1"/>
  <c r="S50" i="1"/>
  <c r="V50" i="1"/>
  <c r="Y50" i="1"/>
  <c r="AB50" i="1"/>
  <c r="E51" i="1"/>
  <c r="F51" i="1"/>
  <c r="J51" i="1"/>
  <c r="M51" i="1"/>
  <c r="P51" i="1"/>
  <c r="S51" i="1"/>
  <c r="V51" i="1"/>
  <c r="Y51" i="1"/>
  <c r="AB51" i="1"/>
  <c r="E44" i="1"/>
  <c r="F44" i="1"/>
  <c r="J44" i="1"/>
  <c r="M44" i="1"/>
  <c r="P44" i="1"/>
  <c r="S44" i="1"/>
  <c r="V44" i="1"/>
  <c r="Y44" i="1"/>
  <c r="AB44" i="1"/>
  <c r="E30" i="1"/>
  <c r="F30" i="1"/>
  <c r="J30" i="1"/>
  <c r="M30" i="1"/>
  <c r="P30" i="1"/>
  <c r="S30" i="1"/>
  <c r="V30" i="1"/>
  <c r="Y30" i="1"/>
  <c r="AB30" i="1"/>
  <c r="E21" i="1"/>
  <c r="F21" i="1"/>
  <c r="J21" i="1"/>
  <c r="AB21" i="1"/>
  <c r="E14" i="1"/>
  <c r="F14" i="1"/>
  <c r="J14" i="1"/>
  <c r="AB14" i="1"/>
  <c r="E49" i="1"/>
  <c r="F49" i="1"/>
  <c r="J49" i="1"/>
  <c r="M49" i="1"/>
  <c r="P49" i="1"/>
  <c r="S49" i="1"/>
  <c r="V49" i="1"/>
  <c r="Y49" i="1"/>
  <c r="AB49" i="1"/>
  <c r="E42" i="1"/>
  <c r="F42" i="1"/>
  <c r="J42" i="1"/>
  <c r="M42" i="1"/>
  <c r="P42" i="1"/>
  <c r="S42" i="1"/>
  <c r="V42" i="1"/>
  <c r="Y42" i="1"/>
  <c r="AB42" i="1"/>
  <c r="E5" i="1"/>
  <c r="F5" i="1"/>
  <c r="J5" i="1"/>
  <c r="M5" i="1"/>
  <c r="P5" i="1"/>
  <c r="S5" i="1"/>
  <c r="Y5" i="1"/>
  <c r="AB5" i="1"/>
  <c r="E35" i="1"/>
  <c r="F35" i="1"/>
  <c r="J35" i="1"/>
  <c r="M35" i="1"/>
  <c r="P35" i="1"/>
  <c r="S35" i="1"/>
  <c r="V35" i="1"/>
  <c r="Y35" i="1"/>
  <c r="AB35" i="1"/>
  <c r="E41" i="1"/>
  <c r="F41" i="1"/>
  <c r="J41" i="1"/>
  <c r="M41" i="1"/>
  <c r="P41" i="1"/>
  <c r="S41" i="1"/>
  <c r="V41" i="1"/>
  <c r="Y41" i="1"/>
  <c r="AB41" i="1"/>
  <c r="E46" i="1"/>
  <c r="F46" i="1"/>
  <c r="J46" i="1"/>
  <c r="M46" i="1"/>
  <c r="P46" i="1"/>
  <c r="S46" i="1"/>
  <c r="V46" i="1"/>
  <c r="Y46" i="1"/>
  <c r="AB46" i="1"/>
  <c r="E54" i="1"/>
  <c r="J54" i="1"/>
  <c r="M54" i="1"/>
  <c r="P54" i="1"/>
  <c r="S54" i="1"/>
  <c r="V54" i="1"/>
  <c r="Y54" i="1"/>
  <c r="AB54" i="1"/>
  <c r="AB31" i="1"/>
  <c r="AB26" i="1"/>
  <c r="AB37" i="1"/>
  <c r="AB29" i="1"/>
  <c r="AB47" i="1"/>
  <c r="AB9" i="1"/>
  <c r="AB32" i="1"/>
  <c r="AB40" i="1"/>
  <c r="AB20" i="1"/>
  <c r="AB19" i="1"/>
  <c r="Y31" i="1"/>
  <c r="Y37" i="1"/>
  <c r="Y29" i="1"/>
  <c r="Y47" i="1"/>
  <c r="Y32" i="1"/>
  <c r="Y40" i="1"/>
  <c r="V31" i="1"/>
  <c r="V37" i="1"/>
  <c r="V29" i="1"/>
  <c r="V47" i="1"/>
  <c r="V32" i="1"/>
  <c r="V40" i="1"/>
  <c r="S31" i="1"/>
  <c r="S37" i="1"/>
  <c r="S29" i="1"/>
  <c r="S47" i="1"/>
  <c r="S32" i="1"/>
  <c r="S40" i="1"/>
  <c r="P31" i="1"/>
  <c r="P37" i="1"/>
  <c r="P29" i="1"/>
  <c r="P47" i="1"/>
  <c r="P32" i="1"/>
  <c r="P40" i="1"/>
  <c r="M31" i="1"/>
  <c r="M37" i="1"/>
  <c r="M47" i="1"/>
  <c r="M32" i="1"/>
  <c r="M40" i="1"/>
  <c r="J31" i="1"/>
  <c r="J26" i="1"/>
  <c r="J37" i="1"/>
  <c r="J29" i="1"/>
  <c r="J47" i="1"/>
  <c r="J9" i="1"/>
  <c r="J32" i="1"/>
  <c r="J40" i="1"/>
  <c r="J20" i="1"/>
  <c r="J19" i="1"/>
  <c r="E31" i="1"/>
  <c r="F31" i="1"/>
  <c r="G31" i="1"/>
  <c r="E26" i="1"/>
  <c r="F26" i="1"/>
  <c r="G26" i="1"/>
  <c r="E37" i="1"/>
  <c r="F37" i="1"/>
  <c r="G37" i="1"/>
  <c r="E29" i="1"/>
  <c r="F29" i="1"/>
  <c r="G29" i="1"/>
  <c r="E47" i="1"/>
  <c r="F47" i="1"/>
  <c r="G47" i="1"/>
  <c r="E9" i="1"/>
  <c r="F9" i="1"/>
  <c r="G9" i="1"/>
  <c r="E32" i="1"/>
  <c r="F32" i="1"/>
  <c r="G32" i="1"/>
  <c r="E40" i="1"/>
  <c r="F40" i="1"/>
  <c r="G40" i="1"/>
  <c r="E20" i="1"/>
  <c r="F20" i="1"/>
  <c r="G20" i="1"/>
  <c r="E19" i="1"/>
  <c r="F19" i="1"/>
  <c r="G19" i="1"/>
  <c r="AB55" i="1"/>
  <c r="AB4" i="1"/>
  <c r="AB53" i="1"/>
  <c r="AB23" i="1"/>
  <c r="AB13" i="1"/>
  <c r="AB16" i="1"/>
  <c r="AB18" i="1"/>
  <c r="AB38" i="1"/>
  <c r="AB12" i="1"/>
  <c r="AB15" i="1"/>
  <c r="AB27" i="1"/>
  <c r="AB36" i="1"/>
  <c r="AB10" i="1"/>
  <c r="AB17" i="1"/>
  <c r="AB52" i="1"/>
  <c r="AB11" i="1"/>
  <c r="AB43" i="1"/>
  <c r="AB8" i="1"/>
  <c r="AB6" i="1"/>
  <c r="AB45" i="1"/>
  <c r="AB48" i="1"/>
  <c r="Y55" i="1"/>
  <c r="Y4" i="1"/>
  <c r="Y53" i="1"/>
  <c r="Y38" i="1"/>
  <c r="Y36" i="1"/>
  <c r="Y52" i="1"/>
  <c r="Y43" i="1"/>
  <c r="Y6" i="1"/>
  <c r="Y45" i="1"/>
  <c r="Y48" i="1"/>
  <c r="V55" i="1"/>
  <c r="V4" i="1"/>
  <c r="V53" i="1"/>
  <c r="V38" i="1"/>
  <c r="V36" i="1"/>
  <c r="V52" i="1"/>
  <c r="V43" i="1"/>
  <c r="V45" i="1"/>
  <c r="V48" i="1"/>
  <c r="S55" i="1"/>
  <c r="S4" i="1"/>
  <c r="S53" i="1"/>
  <c r="S38" i="1"/>
  <c r="S27" i="1"/>
  <c r="S36" i="1"/>
  <c r="S52" i="1"/>
  <c r="S43" i="1"/>
  <c r="S6" i="1"/>
  <c r="S45" i="1"/>
  <c r="S48" i="1"/>
  <c r="J23" i="1"/>
  <c r="G23" i="1" s="1"/>
  <c r="J13" i="1"/>
  <c r="J16" i="1"/>
  <c r="J18" i="1"/>
  <c r="J38" i="1"/>
  <c r="J12" i="1"/>
  <c r="J15" i="1"/>
  <c r="J27" i="1"/>
  <c r="J36" i="1"/>
  <c r="J10" i="1"/>
  <c r="J17" i="1"/>
  <c r="J52" i="1"/>
  <c r="J11" i="1"/>
  <c r="J43" i="1"/>
  <c r="J8" i="1"/>
  <c r="J6" i="1"/>
  <c r="J45" i="1"/>
  <c r="J48" i="1"/>
  <c r="M38" i="1"/>
  <c r="M36" i="1"/>
  <c r="M52" i="1"/>
  <c r="M43" i="1"/>
  <c r="M6" i="1"/>
  <c r="M45" i="1"/>
  <c r="M48" i="1"/>
  <c r="P38" i="1"/>
  <c r="P36" i="1"/>
  <c r="P52" i="1"/>
  <c r="P43" i="1"/>
  <c r="P6" i="1"/>
  <c r="P45" i="1"/>
  <c r="P48" i="1"/>
  <c r="E15" i="1"/>
  <c r="F15" i="1"/>
  <c r="G15" i="1"/>
  <c r="E27" i="1"/>
  <c r="F27" i="1"/>
  <c r="G27" i="1"/>
  <c r="E36" i="1"/>
  <c r="F36" i="1"/>
  <c r="G36" i="1"/>
  <c r="E10" i="1"/>
  <c r="F10" i="1"/>
  <c r="G10" i="1"/>
  <c r="E17" i="1"/>
  <c r="F17" i="1"/>
  <c r="G17" i="1"/>
  <c r="E52" i="1"/>
  <c r="G52" i="1"/>
  <c r="E11" i="1"/>
  <c r="F11" i="1"/>
  <c r="G11" i="1"/>
  <c r="E43" i="1"/>
  <c r="F43" i="1"/>
  <c r="G43" i="1"/>
  <c r="E8" i="1"/>
  <c r="F8" i="1"/>
  <c r="G8" i="1"/>
  <c r="E6" i="1"/>
  <c r="F6" i="1"/>
  <c r="G6" i="1"/>
  <c r="E45" i="1"/>
  <c r="F45" i="1"/>
  <c r="G45" i="1"/>
  <c r="E48" i="1"/>
  <c r="F48" i="1"/>
  <c r="G48" i="1"/>
  <c r="E38" i="1"/>
  <c r="F38" i="1"/>
  <c r="G38" i="1"/>
  <c r="E12" i="1"/>
  <c r="F12" i="1"/>
  <c r="G12" i="1"/>
  <c r="E18" i="1"/>
  <c r="F18" i="1"/>
  <c r="E16" i="1"/>
  <c r="F16" i="1"/>
  <c r="E13" i="1"/>
  <c r="F13" i="1"/>
  <c r="E53" i="1"/>
  <c r="M53" i="1"/>
  <c r="J53" i="1"/>
  <c r="E4" i="1"/>
  <c r="F4" i="1"/>
  <c r="P4" i="1"/>
  <c r="M4" i="1"/>
  <c r="J4" i="1"/>
  <c r="G4" i="1" s="1"/>
  <c r="E55" i="1"/>
  <c r="P55" i="1"/>
  <c r="M55" i="1"/>
  <c r="J55" i="1"/>
  <c r="G55" i="1" s="1"/>
  <c r="E56" i="1"/>
  <c r="AB56" i="1"/>
  <c r="Y56" i="1"/>
  <c r="V56" i="1"/>
  <c r="S56" i="1"/>
  <c r="P56" i="1"/>
  <c r="M56" i="1"/>
  <c r="J56" i="1"/>
  <c r="G56" i="1" s="1"/>
  <c r="G18" i="1"/>
  <c r="G16" i="1"/>
  <c r="G13" i="1"/>
  <c r="P53" i="1"/>
  <c r="G50" i="3" l="1"/>
  <c r="G34" i="3"/>
  <c r="G18" i="3"/>
  <c r="G3" i="3" s="1"/>
  <c r="G54" i="1"/>
  <c r="G46" i="1"/>
  <c r="G41" i="1"/>
  <c r="G35" i="1"/>
  <c r="G5" i="1"/>
  <c r="G42" i="1"/>
  <c r="G49" i="1"/>
  <c r="G14" i="1"/>
  <c r="G21" i="1"/>
  <c r="G30" i="1"/>
  <c r="G44" i="1"/>
  <c r="G51" i="1"/>
  <c r="G50" i="1"/>
  <c r="G28" i="1"/>
  <c r="G39" i="1"/>
  <c r="G34" i="1"/>
  <c r="G33" i="1"/>
  <c r="G25" i="1"/>
  <c r="G24" i="1"/>
  <c r="G53" i="1"/>
  <c r="P3" i="1"/>
  <c r="G3" i="1"/>
  <c r="L3" i="1"/>
  <c r="U3" i="1"/>
  <c r="S3" i="1"/>
  <c r="AB3" i="1"/>
  <c r="Q3" i="1"/>
  <c r="E3" i="1"/>
  <c r="F3" i="1"/>
  <c r="M3" i="1"/>
  <c r="V3" i="1"/>
  <c r="H3" i="1"/>
  <c r="T3" i="1"/>
  <c r="Y3" i="1"/>
  <c r="I3" i="1"/>
  <c r="N3" i="1"/>
  <c r="Z3" i="1"/>
  <c r="W3" i="1"/>
  <c r="J3" i="1"/>
  <c r="O3" i="1"/>
  <c r="R3" i="1"/>
  <c r="X3" i="1"/>
  <c r="AA3" i="1"/>
  <c r="K3" i="1"/>
</calcChain>
</file>

<file path=xl/sharedStrings.xml><?xml version="1.0" encoding="utf-8"?>
<sst xmlns="http://schemas.openxmlformats.org/spreadsheetml/2006/main" count="762" uniqueCount="147">
  <si>
    <t>Overview</t>
  </si>
  <si>
    <t>This workbook summarizes by substation the final mapping results for each portfolio.</t>
  </si>
  <si>
    <t>There is a seperate tab for each portfolio that lists by substation all the resources, both battery and non-battery, mapped to each substation.</t>
  </si>
  <si>
    <t>The purpose of this work book is to amalgamate the substation level non-battery mapping results from the CEC Busbar Mapping Results for Non-Battery Resources, Appendix B of the Modeling Assumptions for the 2021-2022 Transmission Planning Process Report, and the substation level battery mapping results from Busbar Mapping Results for Battery Storage, Appendix C of the Report.</t>
  </si>
  <si>
    <t>This workbook incorporates the transfer of FCDS transmission status from solar resources to batteries co-located with the solar resources. This transfer process is noted in the report in Section 5 (p21) of the Report and in the Results Section 7 (p49) of the Report. This workbook summarizes the final results of this transfer.</t>
  </si>
  <si>
    <t>Note: For the 46 MMT Base Case Portfolio, the 1,062 MW of OOS wind resouces are mapped as interconnecting to the CAISO system at the El Dorado 500 kV substation only. The numerical values do not reflect the CAISO's reply comments that state an intention to study the full amount of OOS at both injection points El Dorado 500 kV and Palo Verdo 500 kV substations supported by D.21-02-008.</t>
  </si>
  <si>
    <t>The Report and corresponding Appendices are available at:</t>
  </si>
  <si>
    <t>https://www.cpuc.ca.gov/General.aspx?id=6442466555</t>
  </si>
  <si>
    <t>46 MMT Base Case Portfolio</t>
  </si>
  <si>
    <t>Total Resouces</t>
  </si>
  <si>
    <t>Geothermal</t>
  </si>
  <si>
    <t>Wind</t>
  </si>
  <si>
    <t>Solar (stand-alone)</t>
  </si>
  <si>
    <t>Solar (co-located)</t>
  </si>
  <si>
    <t>Battery (co-located)</t>
  </si>
  <si>
    <t>Battery (stand-alone)</t>
  </si>
  <si>
    <t>Pumped Storage Hydro (PSH)</t>
  </si>
  <si>
    <t>Outer Tx. Zone</t>
  </si>
  <si>
    <t>Tx. Deliv. Zone</t>
  </si>
  <si>
    <t>Substation</t>
  </si>
  <si>
    <t>Notes</t>
  </si>
  <si>
    <t>FCDS Assignment (MW)</t>
  </si>
  <si>
    <t>EO Assignment (MW)</t>
  </si>
  <si>
    <t>Total Assignments (MW)</t>
  </si>
  <si>
    <t>Geo. FCDS (MW)</t>
  </si>
  <si>
    <t>Geo. EO (MW)</t>
  </si>
  <si>
    <t>Geo. Total (MW)</t>
  </si>
  <si>
    <t>Wind FCDS (MW)</t>
  </si>
  <si>
    <t>Wind EO (MW)</t>
  </si>
  <si>
    <t>Wind Total (MW)</t>
  </si>
  <si>
    <t>Solar (SA) FCDS (MW)</t>
  </si>
  <si>
    <t>Solar (SA) EO (MW)</t>
  </si>
  <si>
    <t>Solar (SA) Total (MW)</t>
  </si>
  <si>
    <t>Solar (CL) FCDS (MW)</t>
  </si>
  <si>
    <t>Solar (CL) EO (MW)</t>
  </si>
  <si>
    <t>Solar (CL) Total (MW)</t>
  </si>
  <si>
    <t>Battery (CL) FCDS (MW)</t>
  </si>
  <si>
    <t>Battery (CL) EO (MW)</t>
  </si>
  <si>
    <t>Battery (CL) Total (MW)</t>
  </si>
  <si>
    <t>Battery (SA) FCDS (MW)</t>
  </si>
  <si>
    <t>Battery (SA) EO (MW)</t>
  </si>
  <si>
    <t>Battery (SA) Total (MW)</t>
  </si>
  <si>
    <t>PSH FCDS (MW)</t>
  </si>
  <si>
    <t>PSH EO (MW)</t>
  </si>
  <si>
    <t>PSH Total (MW)</t>
  </si>
  <si>
    <t>Portfolio Total:</t>
  </si>
  <si>
    <t>Tehachapi</t>
  </si>
  <si>
    <t>Antelope 230 kV</t>
  </si>
  <si>
    <t>SouthernPGE</t>
  </si>
  <si>
    <t>SPGE_Z2_KernAndGreaterCarrizo</t>
  </si>
  <si>
    <t>Arco 230 kV</t>
  </si>
  <si>
    <t>SCADSNV_Z5_SCADSNV</t>
  </si>
  <si>
    <t>SCADSNV_Z3_GreaterImperial</t>
  </si>
  <si>
    <t>Bannister 230 kV</t>
  </si>
  <si>
    <t>NorthernCA</t>
  </si>
  <si>
    <t>Norcal_Z4_Solano</t>
  </si>
  <si>
    <t>Birds Landing</t>
  </si>
  <si>
    <t>Norcal_Z2_Humboldt</t>
  </si>
  <si>
    <t>Bridgeville 115 kV</t>
  </si>
  <si>
    <t>GK_Z1_GreaterKramer</t>
  </si>
  <si>
    <t>GK_Z4_Pisgah</t>
  </si>
  <si>
    <t>Calcite</t>
  </si>
  <si>
    <t>Cholame 70 kV</t>
  </si>
  <si>
    <t>GK_Z3_NorthOfVictor</t>
  </si>
  <si>
    <t>Coolwater 230 kV</t>
  </si>
  <si>
    <t>SCADSNV_Z2_GLW_VEA</t>
  </si>
  <si>
    <t>Crazy Eyes 230 kV</t>
  </si>
  <si>
    <t>SCADSNV_Z4_RiversideAndPalmSprings</t>
  </si>
  <si>
    <t>Delaney-Colorado 500 kV</t>
  </si>
  <si>
    <t>Norcal_Z3_SacramentoRiver</t>
  </si>
  <si>
    <t>Delevan 230 kV</t>
  </si>
  <si>
    <t>Desert View 230 kV</t>
  </si>
  <si>
    <t>East County 500 kV</t>
  </si>
  <si>
    <t>SCADSNV_Z1_EldoradoAndMtnPass</t>
  </si>
  <si>
    <t>El Dorado 230 kV</t>
  </si>
  <si>
    <t>El Dorado 500 kV</t>
  </si>
  <si>
    <t>SPGE_Z1_Westlands</t>
  </si>
  <si>
    <t>Gates 230 kV</t>
  </si>
  <si>
    <t>Gates 500 kV</t>
  </si>
  <si>
    <t>Glenn 230 kV</t>
  </si>
  <si>
    <t>NorCalOutsideTxConstraintZones</t>
  </si>
  <si>
    <t>Gold Hill</t>
  </si>
  <si>
    <t>Hassayampa 500 kV</t>
  </si>
  <si>
    <t>SPGE_Z4_CentralValleyAndLosBanos</t>
  </si>
  <si>
    <t>Helm 230 kV</t>
  </si>
  <si>
    <t>Henrietta 230 kV</t>
  </si>
  <si>
    <t>Imperial Valley 230 kV</t>
  </si>
  <si>
    <t>Innovation 230 kV</t>
  </si>
  <si>
    <t>Lakeville 230 kV</t>
  </si>
  <si>
    <t>GreaterImpOutsideTxConstraintZones</t>
  </si>
  <si>
    <t>Lee Lake 500 kV</t>
  </si>
  <si>
    <t>Substation has not been built yet</t>
  </si>
  <si>
    <t>Lone Tree 230 kV</t>
  </si>
  <si>
    <t>Los Banos 230 kV</t>
  </si>
  <si>
    <t>Lugo 230 kV</t>
  </si>
  <si>
    <t>Mc Call 230 kV</t>
  </si>
  <si>
    <t>Mc Mullin 230 kV</t>
  </si>
  <si>
    <t>Midway 230 kV</t>
  </si>
  <si>
    <t>Mohave 500 kV</t>
  </si>
  <si>
    <t>Ocotillio Express 230 kV</t>
  </si>
  <si>
    <t>Palo Verde 500 kV</t>
  </si>
  <si>
    <t>CAISO will also study interconnecting here the 1062 MW of OOS mapped to El Dorado 500 kV</t>
  </si>
  <si>
    <t>Panoche 230 kV</t>
  </si>
  <si>
    <t>Pisgah 230 kV</t>
  </si>
  <si>
    <t>Renfro 115 kV</t>
  </si>
  <si>
    <t>Rio Oso 230 kV</t>
  </si>
  <si>
    <t>Round Mountain 500 kV</t>
  </si>
  <si>
    <t>Shilo III 230 kV</t>
  </si>
  <si>
    <t>Sonoma 3 230 kV</t>
  </si>
  <si>
    <t>Stockdale 230 kV</t>
  </si>
  <si>
    <t>Sycamore Canyon 230 kV</t>
  </si>
  <si>
    <t>SPGE_Z3_Carrizo</t>
  </si>
  <si>
    <t>Templeton 230 kV</t>
  </si>
  <si>
    <t>Thermalito 230 kV</t>
  </si>
  <si>
    <t>Tulucay 230 kV</t>
  </si>
  <si>
    <t>Vaca-Dixon &amp; GC Yard 500 kV</t>
  </si>
  <si>
    <t>Victor 230 kV</t>
  </si>
  <si>
    <t>Vincent230 kV</t>
  </si>
  <si>
    <t>Wheeler Ridge 230 kV</t>
  </si>
  <si>
    <t>Whirlwind 230 kV</t>
  </si>
  <si>
    <t>Windhub 230 kV</t>
  </si>
  <si>
    <t>Martin</t>
  </si>
  <si>
    <t>TehachapiOutsideTxConstraintZones</t>
  </si>
  <si>
    <t>Walnut</t>
  </si>
  <si>
    <t>Hinson</t>
  </si>
  <si>
    <t>KramerInyoOutsideTxConstraintZones</t>
  </si>
  <si>
    <t>Etiwanda</t>
  </si>
  <si>
    <t>Languna Bell</t>
  </si>
  <si>
    <t>Silvergate</t>
  </si>
  <si>
    <t>Moorpark</t>
  </si>
  <si>
    <t>Escondido</t>
  </si>
  <si>
    <t>Talgea 138 kV</t>
  </si>
  <si>
    <t>Trabuco 138 kV</t>
  </si>
  <si>
    <t>Encina 138 kV</t>
  </si>
  <si>
    <t>Kearny</t>
  </si>
  <si>
    <t>38 MMT Sensitivity Portfolio</t>
  </si>
  <si>
    <t>Colorado RIver 500 kV</t>
  </si>
  <si>
    <t>Contra Costa 230 kV</t>
  </si>
  <si>
    <t>Fulton 230 kV</t>
  </si>
  <si>
    <t>Palmero 230 kV</t>
  </si>
  <si>
    <t>Red Bluff 500 kV</t>
  </si>
  <si>
    <t>OSW Sensitivity Portfolio</t>
  </si>
  <si>
    <t>Total Assignment (MW)</t>
  </si>
  <si>
    <t>Diablo Canyon 500 kV</t>
  </si>
  <si>
    <t>Off Shore Wind</t>
  </si>
  <si>
    <t>Humboldt 230 kV</t>
  </si>
  <si>
    <t>Morro Bay 230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</si>
</sst>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font>
    <font>
      <sz val="11"/>
      <color rgb="FF444444"/>
      <name val="Calibri"/>
      <family val="2"/>
      <charset val="1"/>
    </font>
  </fonts>
  <fills count="5">
    <fill>
      <patternFill patternType="none"/>
    </fill>
    <fill>
      <patternFill patternType="gray125"/>
    </fill>
    <fill>
      <patternFill patternType="solid">
        <fgColor rgb="FFBFBFBF"/>
        <bgColor indexed="64"/>
      </patternFill>
    </fill>
    <fill>
      <patternFill patternType="solid">
        <fgColor rgb="FFFCE4D6"/>
        <bgColor indexed="64"/>
      </patternFill>
    </fill>
    <fill>
      <patternFill patternType="solid">
        <fgColor rgb="FFD9D9D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ck">
        <color rgb="FF000000"/>
      </right>
      <top style="thin">
        <color rgb="FF000000"/>
      </top>
      <bottom style="thin">
        <color rgb="FF000000"/>
      </bottom>
      <diagonal/>
    </border>
  </borders>
  <cellStyleXfs count="3">
    <xf numFmtId="0" fontId="0" fillId="0" borderId="0"/>
    <xf numFmtId="43" fontId="2" fillId="0" borderId="0" applyFont="0" applyFill="0" applyBorder="0" applyAlignment="0" applyProtection="0"/>
    <xf numFmtId="0" fontId="3" fillId="0" borderId="0" applyNumberFormat="0" applyFill="0" applyBorder="0" applyAlignment="0" applyProtection="0"/>
  </cellStyleXfs>
  <cellXfs count="47">
    <xf numFmtId="0" fontId="0" fillId="0" borderId="0" xfId="0"/>
    <xf numFmtId="164" fontId="0" fillId="0" borderId="0" xfId="0" applyNumberFormat="1"/>
    <xf numFmtId="41" fontId="0" fillId="0" borderId="0" xfId="0" applyNumberFormat="1"/>
    <xf numFmtId="0" fontId="0" fillId="0" borderId="1" xfId="0" applyBorder="1"/>
    <xf numFmtId="164" fontId="0" fillId="0" borderId="1" xfId="0" applyNumberFormat="1" applyBorder="1"/>
    <xf numFmtId="41" fontId="0" fillId="0" borderId="1" xfId="0" applyNumberFormat="1" applyBorder="1"/>
    <xf numFmtId="0" fontId="0" fillId="0" borderId="4" xfId="0" applyBorder="1" applyAlignment="1">
      <alignment horizontal="right"/>
    </xf>
    <xf numFmtId="41" fontId="0" fillId="0" borderId="4" xfId="0" applyNumberFormat="1" applyBorder="1"/>
    <xf numFmtId="0" fontId="0" fillId="0" borderId="6" xfId="0" applyBorder="1"/>
    <xf numFmtId="0" fontId="0" fillId="0" borderId="7" xfId="0" applyBorder="1" applyAlignment="1">
      <alignment horizontal="right"/>
    </xf>
    <xf numFmtId="41" fontId="0" fillId="0" borderId="6" xfId="0" applyNumberFormat="1" applyBorder="1"/>
    <xf numFmtId="0" fontId="4" fillId="0" borderId="1" xfId="0" applyFont="1" applyBorder="1" applyAlignment="1"/>
    <xf numFmtId="0" fontId="4" fillId="0" borderId="1" xfId="0" applyFont="1" applyBorder="1" applyAlignment="1">
      <alignment wrapText="1"/>
    </xf>
    <xf numFmtId="0" fontId="5" fillId="0" borderId="1" xfId="0" applyFont="1" applyBorder="1" applyAlignment="1"/>
    <xf numFmtId="164" fontId="0" fillId="0" borderId="1" xfId="1" applyNumberFormat="1" applyFont="1" applyFill="1" applyBorder="1"/>
    <xf numFmtId="0" fontId="1" fillId="2" borderId="6" xfId="0" applyFont="1" applyFill="1" applyBorder="1"/>
    <xf numFmtId="0" fontId="1" fillId="2" borderId="8" xfId="0" applyFont="1" applyFill="1" applyBorder="1"/>
    <xf numFmtId="0" fontId="1" fillId="2" borderId="1" xfId="0" applyFont="1" applyFill="1" applyBorder="1"/>
    <xf numFmtId="164" fontId="1" fillId="2" borderId="1" xfId="0" applyNumberFormat="1" applyFont="1" applyFill="1" applyBorder="1" applyAlignment="1">
      <alignment horizontal="left" vertical="top" wrapText="1"/>
    </xf>
    <xf numFmtId="164" fontId="1" fillId="2" borderId="1" xfId="0" applyNumberFormat="1" applyFont="1" applyFill="1" applyBorder="1" applyAlignment="1">
      <alignment horizontal="left" wrapText="1"/>
    </xf>
    <xf numFmtId="41" fontId="1" fillId="2" borderId="3" xfId="0" applyNumberFormat="1" applyFont="1" applyFill="1" applyBorder="1" applyAlignment="1">
      <alignment wrapText="1"/>
    </xf>
    <xf numFmtId="41" fontId="1" fillId="2" borderId="6" xfId="0" applyNumberFormat="1" applyFont="1" applyFill="1" applyBorder="1" applyAlignment="1">
      <alignment wrapText="1"/>
    </xf>
    <xf numFmtId="0" fontId="0" fillId="0" borderId="4" xfId="0" applyBorder="1" applyAlignment="1">
      <alignment horizontal="left"/>
    </xf>
    <xf numFmtId="0" fontId="0" fillId="0" borderId="0" xfId="0" applyFont="1"/>
    <xf numFmtId="41" fontId="0" fillId="3" borderId="1" xfId="0" applyNumberFormat="1" applyFill="1" applyBorder="1"/>
    <xf numFmtId="164" fontId="0" fillId="3" borderId="1" xfId="0" applyNumberFormat="1" applyFill="1" applyBorder="1"/>
    <xf numFmtId="164" fontId="0" fillId="3" borderId="3" xfId="0" applyNumberFormat="1" applyFill="1" applyBorder="1"/>
    <xf numFmtId="164" fontId="0" fillId="3" borderId="6" xfId="0" applyNumberFormat="1" applyFill="1" applyBorder="1"/>
    <xf numFmtId="164" fontId="0" fillId="3" borderId="8" xfId="0" applyNumberFormat="1" applyFill="1" applyBorder="1"/>
    <xf numFmtId="41" fontId="0" fillId="3" borderId="3" xfId="0" applyNumberFormat="1" applyFill="1" applyBorder="1"/>
    <xf numFmtId="41" fontId="0" fillId="0" borderId="2" xfId="0" applyNumberFormat="1" applyBorder="1"/>
    <xf numFmtId="164" fontId="0" fillId="0" borderId="4" xfId="0" applyNumberFormat="1" applyBorder="1"/>
    <xf numFmtId="0" fontId="0" fillId="0" borderId="6" xfId="0" applyBorder="1" applyAlignment="1">
      <alignment wrapText="1"/>
    </xf>
    <xf numFmtId="0" fontId="0" fillId="0" borderId="9" xfId="0" applyBorder="1" applyAlignment="1">
      <alignment horizontal="left" wrapText="1"/>
    </xf>
    <xf numFmtId="0" fontId="0" fillId="0" borderId="9" xfId="0" applyBorder="1" applyAlignment="1">
      <alignment wrapText="1"/>
    </xf>
    <xf numFmtId="0" fontId="1" fillId="0" borderId="6" xfId="0" applyFont="1" applyBorder="1"/>
    <xf numFmtId="0" fontId="3" fillId="0" borderId="2" xfId="2" applyBorder="1" applyAlignment="1">
      <alignment wrapText="1"/>
    </xf>
    <xf numFmtId="0" fontId="0" fillId="4" borderId="1" xfId="0" applyFont="1" applyFill="1" applyBorder="1"/>
    <xf numFmtId="0" fontId="0" fillId="4" borderId="10" xfId="0" applyFont="1" applyFill="1" applyBorder="1"/>
    <xf numFmtId="0" fontId="0" fillId="4" borderId="6" xfId="0" applyFont="1" applyFill="1" applyBorder="1"/>
    <xf numFmtId="0" fontId="1" fillId="0" borderId="0" xfId="0" applyFont="1" applyFill="1"/>
    <xf numFmtId="0" fontId="1" fillId="2" borderId="0" xfId="0" applyFont="1" applyFill="1"/>
    <xf numFmtId="41" fontId="1" fillId="2" borderId="1" xfId="0" applyNumberFormat="1" applyFont="1" applyFill="1" applyBorder="1"/>
    <xf numFmtId="0" fontId="0" fillId="0" borderId="5" xfId="0" applyBorder="1"/>
    <xf numFmtId="41" fontId="1" fillId="0" borderId="0" xfId="0" applyNumberFormat="1" applyFont="1" applyAlignment="1">
      <alignment horizontal="center"/>
    </xf>
    <xf numFmtId="0" fontId="1" fillId="0" borderId="5" xfId="0" applyFont="1" applyBorder="1" applyAlignment="1">
      <alignment horizontal="left"/>
    </xf>
    <xf numFmtId="164" fontId="1" fillId="0" borderId="5" xfId="0" applyNumberFormat="1"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puc.ca.gov/General.aspx?id=64424665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3A330-F3FC-4D39-94B8-31764F256DCC}">
  <dimension ref="B1:B8"/>
  <sheetViews>
    <sheetView workbookViewId="0">
      <selection activeCell="E5" sqref="E5"/>
    </sheetView>
  </sheetViews>
  <sheetFormatPr defaultRowHeight="15" x14ac:dyDescent="0.25"/>
  <cols>
    <col min="2" max="2" width="66.5703125" customWidth="1"/>
  </cols>
  <sheetData>
    <row r="1" spans="2:2" x14ac:dyDescent="0.25">
      <c r="B1" s="35" t="s">
        <v>0</v>
      </c>
    </row>
    <row r="2" spans="2:2" ht="30" x14ac:dyDescent="0.25">
      <c r="B2" s="32" t="s">
        <v>1</v>
      </c>
    </row>
    <row r="3" spans="2:2" ht="30" x14ac:dyDescent="0.25">
      <c r="B3" s="33" t="s">
        <v>2</v>
      </c>
    </row>
    <row r="4" spans="2:2" ht="90" x14ac:dyDescent="0.25">
      <c r="B4" s="34" t="s">
        <v>3</v>
      </c>
    </row>
    <row r="5" spans="2:2" ht="75" x14ac:dyDescent="0.25">
      <c r="B5" s="34" t="s">
        <v>4</v>
      </c>
    </row>
    <row r="6" spans="2:2" ht="89.25" customHeight="1" x14ac:dyDescent="0.25">
      <c r="B6" s="34" t="s">
        <v>5</v>
      </c>
    </row>
    <row r="7" spans="2:2" x14ac:dyDescent="0.25">
      <c r="B7" s="8" t="s">
        <v>6</v>
      </c>
    </row>
    <row r="8" spans="2:2" x14ac:dyDescent="0.25">
      <c r="B8" s="36" t="s">
        <v>7</v>
      </c>
    </row>
  </sheetData>
  <hyperlinks>
    <hyperlink ref="B8" r:id="rId1" xr:uid="{5FD4B23A-F173-4E96-94D1-AD85D26948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9"/>
  <sheetViews>
    <sheetView workbookViewId="0">
      <pane xSplit="3" ySplit="2" topLeftCell="D3" activePane="bottomRight" state="frozen"/>
      <selection pane="topRight"/>
      <selection pane="bottomLeft"/>
      <selection pane="bottomRight" activeCell="E3" sqref="E3:F3"/>
    </sheetView>
  </sheetViews>
  <sheetFormatPr defaultRowHeight="15" x14ac:dyDescent="0.25"/>
  <cols>
    <col min="1" max="2" width="14.28515625" bestFit="1" customWidth="1"/>
    <col min="3" max="3" width="26.85546875" style="23" bestFit="1" customWidth="1"/>
    <col min="4" max="4" width="26.5703125" customWidth="1"/>
    <col min="5" max="5" width="17.42578125" style="1" customWidth="1"/>
    <col min="6" max="6" width="15.85546875" style="1" customWidth="1"/>
    <col min="7" max="7" width="16.5703125" style="2" customWidth="1"/>
    <col min="8" max="8" width="10.85546875" style="2" customWidth="1"/>
    <col min="9" max="9" width="9.140625" style="2"/>
    <col min="10" max="10" width="10.85546875" style="2" customWidth="1"/>
    <col min="11" max="11" width="11.5703125" style="2" customWidth="1"/>
    <col min="12" max="12" width="9.140625" style="2"/>
    <col min="13" max="13" width="10.42578125" style="2" customWidth="1"/>
    <col min="14" max="14" width="11.5703125" style="2" customWidth="1"/>
    <col min="15" max="15" width="11.42578125" style="2" customWidth="1"/>
    <col min="16" max="16" width="10.42578125" style="2" customWidth="1"/>
    <col min="17" max="17" width="11.5703125" style="2" customWidth="1"/>
    <col min="18" max="18" width="11.7109375" style="2" customWidth="1"/>
    <col min="19" max="19" width="10.42578125" style="2" customWidth="1"/>
    <col min="20" max="21" width="11.5703125" style="2" customWidth="1"/>
    <col min="22" max="22" width="12.140625" style="2" customWidth="1"/>
    <col min="23" max="24" width="11.5703125" style="2" customWidth="1"/>
    <col min="25" max="25" width="12.140625" style="2" customWidth="1"/>
    <col min="26" max="26" width="11.5703125" style="2" customWidth="1"/>
    <col min="27" max="27" width="9.140625" style="2"/>
    <col min="28" max="28" width="10.42578125" style="2" customWidth="1"/>
  </cols>
  <sheetData>
    <row r="1" spans="1:28" x14ac:dyDescent="0.25">
      <c r="A1" s="45" t="s">
        <v>8</v>
      </c>
      <c r="B1" s="45"/>
      <c r="C1" s="45"/>
      <c r="E1" s="46" t="s">
        <v>9</v>
      </c>
      <c r="F1" s="46"/>
      <c r="G1" s="46"/>
      <c r="H1" s="44" t="s">
        <v>10</v>
      </c>
      <c r="I1" s="44"/>
      <c r="J1" s="44"/>
      <c r="K1" s="44" t="s">
        <v>11</v>
      </c>
      <c r="L1" s="44"/>
      <c r="M1" s="44"/>
      <c r="N1" s="44" t="s">
        <v>12</v>
      </c>
      <c r="O1" s="44"/>
      <c r="P1" s="44"/>
      <c r="Q1" s="44" t="s">
        <v>13</v>
      </c>
      <c r="R1" s="44"/>
      <c r="S1" s="44"/>
      <c r="T1" s="44" t="s">
        <v>14</v>
      </c>
      <c r="U1" s="44"/>
      <c r="V1" s="44"/>
      <c r="W1" s="44" t="s">
        <v>15</v>
      </c>
      <c r="X1" s="44"/>
      <c r="Y1" s="44"/>
      <c r="Z1" s="44" t="s">
        <v>16</v>
      </c>
      <c r="AA1" s="44"/>
      <c r="AB1" s="44"/>
    </row>
    <row r="2" spans="1:28" ht="28.5" customHeight="1" x14ac:dyDescent="0.25">
      <c r="A2" s="15" t="s">
        <v>17</v>
      </c>
      <c r="B2" s="15" t="s">
        <v>18</v>
      </c>
      <c r="C2" s="16" t="s">
        <v>19</v>
      </c>
      <c r="D2" s="17" t="s">
        <v>20</v>
      </c>
      <c r="E2" s="18" t="s">
        <v>21</v>
      </c>
      <c r="F2" s="19" t="s">
        <v>22</v>
      </c>
      <c r="G2" s="20" t="s">
        <v>23</v>
      </c>
      <c r="H2" s="21" t="s">
        <v>24</v>
      </c>
      <c r="I2" s="21" t="s">
        <v>25</v>
      </c>
      <c r="J2" s="21" t="s">
        <v>26</v>
      </c>
      <c r="K2" s="21" t="s">
        <v>27</v>
      </c>
      <c r="L2" s="21" t="s">
        <v>28</v>
      </c>
      <c r="M2" s="21" t="s">
        <v>29</v>
      </c>
      <c r="N2" s="21" t="s">
        <v>30</v>
      </c>
      <c r="O2" s="21" t="s">
        <v>31</v>
      </c>
      <c r="P2" s="21" t="s">
        <v>32</v>
      </c>
      <c r="Q2" s="21" t="s">
        <v>33</v>
      </c>
      <c r="R2" s="21" t="s">
        <v>34</v>
      </c>
      <c r="S2" s="21" t="s">
        <v>35</v>
      </c>
      <c r="T2" s="21" t="s">
        <v>36</v>
      </c>
      <c r="U2" s="21" t="s">
        <v>37</v>
      </c>
      <c r="V2" s="21" t="s">
        <v>38</v>
      </c>
      <c r="W2" s="21" t="s">
        <v>39</v>
      </c>
      <c r="X2" s="21" t="s">
        <v>40</v>
      </c>
      <c r="Y2" s="21" t="s">
        <v>41</v>
      </c>
      <c r="Z2" s="21" t="s">
        <v>42</v>
      </c>
      <c r="AA2" s="21" t="s">
        <v>43</v>
      </c>
      <c r="AB2" s="21" t="s">
        <v>44</v>
      </c>
    </row>
    <row r="3" spans="1:28" s="41" customFormat="1" x14ac:dyDescent="0.25">
      <c r="C3" s="17" t="s">
        <v>45</v>
      </c>
      <c r="D3" s="17"/>
      <c r="E3" s="42">
        <f t="shared" ref="E3:AB3" ca="1" si="0">SUM(E2:E69)</f>
        <v>19350.45</v>
      </c>
      <c r="F3" s="42">
        <f t="shared" ca="1" si="0"/>
        <v>11246.655555555557</v>
      </c>
      <c r="G3" s="42">
        <f t="shared" ca="1" si="0"/>
        <v>27695.550000000003</v>
      </c>
      <c r="H3" s="42">
        <f t="shared" ca="1" si="0"/>
        <v>651</v>
      </c>
      <c r="I3" s="42">
        <f t="shared" ca="1" si="0"/>
        <v>0</v>
      </c>
      <c r="J3" s="42">
        <f t="shared" ca="1" si="0"/>
        <v>651</v>
      </c>
      <c r="K3" s="42">
        <f t="shared" ca="1" si="0"/>
        <v>3971</v>
      </c>
      <c r="L3" s="42">
        <f t="shared" ca="1" si="0"/>
        <v>34</v>
      </c>
      <c r="M3" s="42">
        <f t="shared" ca="1" si="0"/>
        <v>4005</v>
      </c>
      <c r="N3" s="42">
        <f t="shared" ca="1" si="0"/>
        <v>1831.4444444444443</v>
      </c>
      <c r="O3" s="42">
        <f t="shared" ca="1" si="0"/>
        <v>5358.1</v>
      </c>
      <c r="P3" s="42">
        <f t="shared" ca="1" si="0"/>
        <v>7189.5444444444447</v>
      </c>
      <c r="Q3" s="42">
        <f t="shared" ca="1" si="0"/>
        <v>0</v>
      </c>
      <c r="R3" s="42">
        <f t="shared" ca="1" si="0"/>
        <v>5854.5555555555557</v>
      </c>
      <c r="S3" s="42">
        <f t="shared" ca="1" si="0"/>
        <v>5854.5555555555557</v>
      </c>
      <c r="T3" s="42">
        <f t="shared" ca="1" si="0"/>
        <v>5269.45</v>
      </c>
      <c r="U3" s="42">
        <f t="shared" ca="1" si="0"/>
        <v>0</v>
      </c>
      <c r="V3" s="42">
        <f t="shared" ca="1" si="0"/>
        <v>5269.45</v>
      </c>
      <c r="W3" s="42">
        <f t="shared" ca="1" si="0"/>
        <v>4099</v>
      </c>
      <c r="X3" s="42">
        <f t="shared" ca="1" si="0"/>
        <v>0</v>
      </c>
      <c r="Y3" s="42">
        <f t="shared" ca="1" si="0"/>
        <v>4099</v>
      </c>
      <c r="Z3" s="42">
        <f t="shared" ca="1" si="0"/>
        <v>627</v>
      </c>
      <c r="AA3" s="42">
        <f t="shared" ca="1" si="0"/>
        <v>0</v>
      </c>
      <c r="AB3" s="42">
        <f t="shared" ca="1" si="0"/>
        <v>627</v>
      </c>
    </row>
    <row r="4" spans="1:28" x14ac:dyDescent="0.25">
      <c r="A4" s="3" t="s">
        <v>46</v>
      </c>
      <c r="B4" s="3" t="s">
        <v>46</v>
      </c>
      <c r="C4" s="38" t="s">
        <v>47</v>
      </c>
      <c r="D4" s="6"/>
      <c r="E4" s="25">
        <f t="shared" ref="E4:E21" si="1">SUM(H4,K4,N4,Q4,T4,W4,Z4)</f>
        <v>970</v>
      </c>
      <c r="F4" s="25">
        <f t="shared" ref="F4:F21" si="2">SUM(I4,L4,O4,R4,U4,X4,AA4)</f>
        <v>852</v>
      </c>
      <c r="G4" s="26">
        <f t="shared" ref="G4:G21" si="3">SUM(J4,M4,P4,S4,V4,Y4,AB4)</f>
        <v>1822</v>
      </c>
      <c r="H4" s="4">
        <v>0</v>
      </c>
      <c r="I4" s="4">
        <v>0</v>
      </c>
      <c r="J4" s="24">
        <f t="shared" ref="J4:J35" si="4">SUM(H4:I4)</f>
        <v>0</v>
      </c>
      <c r="K4" s="4">
        <v>0</v>
      </c>
      <c r="L4" s="4">
        <v>0</v>
      </c>
      <c r="M4" s="24">
        <f>SUM(K4:L4)</f>
        <v>0</v>
      </c>
      <c r="N4" s="4">
        <v>395</v>
      </c>
      <c r="O4" s="4">
        <v>213</v>
      </c>
      <c r="P4" s="24">
        <f>SUM(N4:O4)</f>
        <v>608</v>
      </c>
      <c r="Q4" s="5"/>
      <c r="R4" s="5">
        <v>639</v>
      </c>
      <c r="S4" s="24">
        <f>SUM(Q4:R4)</f>
        <v>639</v>
      </c>
      <c r="T4" s="5">
        <v>575</v>
      </c>
      <c r="U4" s="5"/>
      <c r="V4" s="24">
        <f>SUM(T4:U4)</f>
        <v>575</v>
      </c>
      <c r="W4" s="5"/>
      <c r="X4" s="5"/>
      <c r="Y4" s="24">
        <f>SUM(W4:X4)</f>
        <v>0</v>
      </c>
      <c r="Z4" s="5"/>
      <c r="AA4" s="5"/>
      <c r="AB4" s="24">
        <f>SUM(Z4:AA4)</f>
        <v>0</v>
      </c>
    </row>
    <row r="5" spans="1:28" x14ac:dyDescent="0.25">
      <c r="A5" s="3" t="s">
        <v>48</v>
      </c>
      <c r="B5" s="3" t="s">
        <v>49</v>
      </c>
      <c r="C5" s="38" t="s">
        <v>50</v>
      </c>
      <c r="D5" s="6"/>
      <c r="E5" s="25">
        <f t="shared" si="1"/>
        <v>0</v>
      </c>
      <c r="F5" s="25">
        <f t="shared" si="2"/>
        <v>144</v>
      </c>
      <c r="G5" s="26">
        <f t="shared" si="3"/>
        <v>144</v>
      </c>
      <c r="H5" s="5"/>
      <c r="I5" s="5"/>
      <c r="J5" s="24">
        <f t="shared" si="4"/>
        <v>0</v>
      </c>
      <c r="K5" s="5"/>
      <c r="L5" s="5"/>
      <c r="M5" s="24">
        <f>SUM(K5:L5)</f>
        <v>0</v>
      </c>
      <c r="N5" s="5"/>
      <c r="O5" s="5">
        <v>144</v>
      </c>
      <c r="P5" s="24">
        <f>SUM(N5:O5)</f>
        <v>144</v>
      </c>
      <c r="Q5" s="5"/>
      <c r="R5" s="5"/>
      <c r="S5" s="24">
        <f>SUM(Q5:R5)</f>
        <v>0</v>
      </c>
      <c r="T5" s="5"/>
      <c r="U5" s="5"/>
      <c r="V5" s="24">
        <f t="shared" ref="V5:V27" si="5">SUM(T5:U5)</f>
        <v>0</v>
      </c>
      <c r="W5" s="5"/>
      <c r="X5" s="5"/>
      <c r="Y5" s="24">
        <f>SUM(W5:X5)</f>
        <v>0</v>
      </c>
      <c r="Z5" s="5"/>
      <c r="AA5" s="5"/>
      <c r="AB5" s="24">
        <f>SUM(Z5:AA5)</f>
        <v>0</v>
      </c>
    </row>
    <row r="6" spans="1:28" x14ac:dyDescent="0.25">
      <c r="A6" s="3" t="s">
        <v>51</v>
      </c>
      <c r="B6" s="3" t="s">
        <v>52</v>
      </c>
      <c r="C6" s="38" t="s">
        <v>53</v>
      </c>
      <c r="D6" s="6"/>
      <c r="E6" s="25">
        <f t="shared" si="1"/>
        <v>600</v>
      </c>
      <c r="F6" s="25">
        <f t="shared" si="2"/>
        <v>0</v>
      </c>
      <c r="G6" s="26">
        <f t="shared" si="3"/>
        <v>600</v>
      </c>
      <c r="H6" s="5">
        <v>600</v>
      </c>
      <c r="I6" s="5"/>
      <c r="J6" s="24">
        <f t="shared" si="4"/>
        <v>600</v>
      </c>
      <c r="K6" s="5"/>
      <c r="L6" s="5"/>
      <c r="M6" s="24">
        <f>SUM(K6:L6)</f>
        <v>0</v>
      </c>
      <c r="N6" s="5"/>
      <c r="O6" s="5"/>
      <c r="P6" s="24">
        <f>SUM(N6:O6)</f>
        <v>0</v>
      </c>
      <c r="Q6" s="5"/>
      <c r="R6" s="5"/>
      <c r="S6" s="24">
        <f>SUM(Q6:R6)</f>
        <v>0</v>
      </c>
      <c r="T6" s="5"/>
      <c r="U6" s="5"/>
      <c r="V6" s="24">
        <f t="shared" si="5"/>
        <v>0</v>
      </c>
      <c r="W6" s="5"/>
      <c r="X6" s="5"/>
      <c r="Y6" s="24">
        <f>SUM(W6:X6)</f>
        <v>0</v>
      </c>
      <c r="Z6" s="5"/>
      <c r="AA6" s="5"/>
      <c r="AB6" s="24">
        <f>SUM(Z6:AA6)</f>
        <v>0</v>
      </c>
    </row>
    <row r="7" spans="1:28" x14ac:dyDescent="0.25">
      <c r="A7" s="3" t="s">
        <v>54</v>
      </c>
      <c r="B7" s="3" t="s">
        <v>55</v>
      </c>
      <c r="C7" s="38" t="s">
        <v>56</v>
      </c>
      <c r="D7" s="6"/>
      <c r="E7" s="25">
        <f t="shared" si="1"/>
        <v>5</v>
      </c>
      <c r="F7" s="25">
        <f t="shared" si="2"/>
        <v>0</v>
      </c>
      <c r="G7" s="26">
        <f t="shared" si="3"/>
        <v>5</v>
      </c>
      <c r="H7" s="5"/>
      <c r="I7" s="5"/>
      <c r="J7" s="24">
        <f t="shared" si="4"/>
        <v>0</v>
      </c>
      <c r="K7" s="5"/>
      <c r="L7" s="5"/>
      <c r="M7" s="24">
        <f t="shared" ref="M7:M29" si="6">SUM(K7:L7)</f>
        <v>0</v>
      </c>
      <c r="N7" s="5"/>
      <c r="O7" s="5"/>
      <c r="P7" s="24">
        <f t="shared" ref="P7:P27" si="7">SUM(N7:O7)</f>
        <v>0</v>
      </c>
      <c r="Q7" s="5"/>
      <c r="R7" s="5"/>
      <c r="S7" s="24">
        <f t="shared" ref="S7:S26" si="8">SUM(Q7:R7)</f>
        <v>0</v>
      </c>
      <c r="T7" s="5">
        <v>0</v>
      </c>
      <c r="U7" s="5"/>
      <c r="V7" s="24">
        <f t="shared" si="5"/>
        <v>0</v>
      </c>
      <c r="W7" s="14">
        <v>5</v>
      </c>
      <c r="X7" s="5"/>
      <c r="Y7" s="24">
        <f t="shared" ref="Y7:Y27" si="9">SUM(W7:X7)</f>
        <v>5</v>
      </c>
      <c r="Z7" s="5"/>
      <c r="AA7" s="5"/>
      <c r="AB7" s="24"/>
    </row>
    <row r="8" spans="1:28" x14ac:dyDescent="0.25">
      <c r="A8" s="3" t="s">
        <v>54</v>
      </c>
      <c r="B8" s="3" t="s">
        <v>57</v>
      </c>
      <c r="C8" s="38" t="s">
        <v>58</v>
      </c>
      <c r="D8" s="6"/>
      <c r="E8" s="25">
        <f t="shared" si="1"/>
        <v>0</v>
      </c>
      <c r="F8" s="25">
        <f t="shared" si="2"/>
        <v>34</v>
      </c>
      <c r="G8" s="26">
        <f t="shared" si="3"/>
        <v>34</v>
      </c>
      <c r="H8" s="5"/>
      <c r="I8" s="5"/>
      <c r="J8" s="24">
        <f t="shared" si="4"/>
        <v>0</v>
      </c>
      <c r="K8" s="5"/>
      <c r="L8" s="5">
        <v>34</v>
      </c>
      <c r="M8" s="24">
        <f t="shared" si="6"/>
        <v>34</v>
      </c>
      <c r="N8" s="5"/>
      <c r="O8" s="5"/>
      <c r="P8" s="24">
        <f t="shared" si="7"/>
        <v>0</v>
      </c>
      <c r="Q8" s="5"/>
      <c r="R8" s="5"/>
      <c r="S8" s="24">
        <f t="shared" si="8"/>
        <v>0</v>
      </c>
      <c r="T8" s="5"/>
      <c r="U8" s="5"/>
      <c r="V8" s="24">
        <f t="shared" si="5"/>
        <v>0</v>
      </c>
      <c r="W8" s="5"/>
      <c r="X8" s="5"/>
      <c r="Y8" s="24">
        <f t="shared" si="9"/>
        <v>0</v>
      </c>
      <c r="Z8" s="5"/>
      <c r="AA8" s="5"/>
      <c r="AB8" s="24">
        <f t="shared" ref="AB8:AB21" si="10">SUM(Z8:AA8)</f>
        <v>0</v>
      </c>
    </row>
    <row r="9" spans="1:28" x14ac:dyDescent="0.25">
      <c r="A9" s="3" t="s">
        <v>59</v>
      </c>
      <c r="B9" s="3" t="s">
        <v>60</v>
      </c>
      <c r="C9" s="38" t="s">
        <v>61</v>
      </c>
      <c r="D9" s="6"/>
      <c r="E9" s="25">
        <f t="shared" si="1"/>
        <v>126</v>
      </c>
      <c r="F9" s="25">
        <f t="shared" si="2"/>
        <v>140</v>
      </c>
      <c r="G9" s="26">
        <f t="shared" si="3"/>
        <v>266</v>
      </c>
      <c r="H9" s="5"/>
      <c r="I9" s="5"/>
      <c r="J9" s="24">
        <f t="shared" si="4"/>
        <v>0</v>
      </c>
      <c r="K9" s="5"/>
      <c r="L9" s="5"/>
      <c r="M9" s="24">
        <f t="shared" si="6"/>
        <v>0</v>
      </c>
      <c r="N9" s="5">
        <v>0</v>
      </c>
      <c r="O9" s="5"/>
      <c r="P9" s="24">
        <f t="shared" si="7"/>
        <v>0</v>
      </c>
      <c r="Q9" s="5"/>
      <c r="R9" s="5">
        <v>140</v>
      </c>
      <c r="S9" s="24">
        <f t="shared" si="8"/>
        <v>140</v>
      </c>
      <c r="T9" s="5">
        <v>126</v>
      </c>
      <c r="U9" s="5"/>
      <c r="V9" s="24">
        <f t="shared" si="5"/>
        <v>126</v>
      </c>
      <c r="W9" s="5"/>
      <c r="X9" s="5"/>
      <c r="Y9" s="24">
        <f t="shared" si="9"/>
        <v>0</v>
      </c>
      <c r="Z9" s="5"/>
      <c r="AA9" s="5"/>
      <c r="AB9" s="24">
        <f t="shared" si="10"/>
        <v>0</v>
      </c>
    </row>
    <row r="10" spans="1:28" x14ac:dyDescent="0.25">
      <c r="A10" s="3" t="s">
        <v>48</v>
      </c>
      <c r="B10" s="3" t="s">
        <v>49</v>
      </c>
      <c r="C10" s="38" t="s">
        <v>62</v>
      </c>
      <c r="D10" s="6"/>
      <c r="E10" s="25">
        <f t="shared" si="1"/>
        <v>20</v>
      </c>
      <c r="F10" s="25">
        <f t="shared" si="2"/>
        <v>0</v>
      </c>
      <c r="G10" s="26">
        <f t="shared" si="3"/>
        <v>20</v>
      </c>
      <c r="H10" s="5"/>
      <c r="I10" s="5"/>
      <c r="J10" s="24">
        <f t="shared" si="4"/>
        <v>0</v>
      </c>
      <c r="K10" s="5">
        <v>20</v>
      </c>
      <c r="L10" s="5">
        <v>0</v>
      </c>
      <c r="M10" s="24">
        <f t="shared" si="6"/>
        <v>20</v>
      </c>
      <c r="N10" s="5"/>
      <c r="O10" s="5"/>
      <c r="P10" s="24">
        <f t="shared" si="7"/>
        <v>0</v>
      </c>
      <c r="Q10" s="5"/>
      <c r="R10" s="5"/>
      <c r="S10" s="24">
        <f t="shared" si="8"/>
        <v>0</v>
      </c>
      <c r="T10" s="5"/>
      <c r="U10" s="5"/>
      <c r="V10" s="24">
        <f t="shared" si="5"/>
        <v>0</v>
      </c>
      <c r="W10" s="5"/>
      <c r="X10" s="5"/>
      <c r="Y10" s="24">
        <f t="shared" si="9"/>
        <v>0</v>
      </c>
      <c r="Z10" s="5"/>
      <c r="AA10" s="5"/>
      <c r="AB10" s="24">
        <f t="shared" si="10"/>
        <v>0</v>
      </c>
    </row>
    <row r="11" spans="1:28" x14ac:dyDescent="0.25">
      <c r="A11" s="3" t="s">
        <v>59</v>
      </c>
      <c r="B11" s="3" t="s">
        <v>63</v>
      </c>
      <c r="C11" s="38" t="s">
        <v>64</v>
      </c>
      <c r="D11" s="6"/>
      <c r="E11" s="25">
        <f t="shared" si="1"/>
        <v>85</v>
      </c>
      <c r="F11" s="25">
        <f t="shared" si="2"/>
        <v>0</v>
      </c>
      <c r="G11" s="26">
        <f t="shared" si="3"/>
        <v>85</v>
      </c>
      <c r="H11" s="5"/>
      <c r="I11" s="5"/>
      <c r="J11" s="24">
        <f t="shared" si="4"/>
        <v>0</v>
      </c>
      <c r="K11" s="5"/>
      <c r="L11" s="5"/>
      <c r="M11" s="24">
        <f t="shared" si="6"/>
        <v>0</v>
      </c>
      <c r="N11" s="5">
        <v>85</v>
      </c>
      <c r="O11" s="5"/>
      <c r="P11" s="24">
        <f t="shared" si="7"/>
        <v>85</v>
      </c>
      <c r="Q11" s="5"/>
      <c r="R11" s="5"/>
      <c r="S11" s="24">
        <f t="shared" si="8"/>
        <v>0</v>
      </c>
      <c r="T11" s="5"/>
      <c r="U11" s="5"/>
      <c r="V11" s="24">
        <f t="shared" si="5"/>
        <v>0</v>
      </c>
      <c r="W11" s="5"/>
      <c r="X11" s="5"/>
      <c r="Y11" s="24">
        <f t="shared" si="9"/>
        <v>0</v>
      </c>
      <c r="Z11" s="5"/>
      <c r="AA11" s="5"/>
      <c r="AB11" s="24">
        <f t="shared" si="10"/>
        <v>0</v>
      </c>
    </row>
    <row r="12" spans="1:28" x14ac:dyDescent="0.25">
      <c r="A12" s="3" t="s">
        <v>51</v>
      </c>
      <c r="B12" s="3" t="s">
        <v>65</v>
      </c>
      <c r="C12" s="38" t="s">
        <v>66</v>
      </c>
      <c r="D12" s="6"/>
      <c r="E12" s="25">
        <f t="shared" si="1"/>
        <v>367</v>
      </c>
      <c r="F12" s="25">
        <f t="shared" si="2"/>
        <v>992.3</v>
      </c>
      <c r="G12" s="26">
        <f t="shared" si="3"/>
        <v>1359.3</v>
      </c>
      <c r="H12" s="5"/>
      <c r="I12" s="5"/>
      <c r="J12" s="24">
        <f t="shared" si="4"/>
        <v>0</v>
      </c>
      <c r="K12" s="5"/>
      <c r="L12" s="5"/>
      <c r="M12" s="24">
        <f t="shared" si="6"/>
        <v>0</v>
      </c>
      <c r="N12" s="4">
        <v>242</v>
      </c>
      <c r="O12" s="4">
        <v>853.3</v>
      </c>
      <c r="P12" s="24">
        <f t="shared" si="7"/>
        <v>1095.3</v>
      </c>
      <c r="Q12" s="4"/>
      <c r="R12" s="4">
        <v>139</v>
      </c>
      <c r="S12" s="24">
        <f t="shared" si="8"/>
        <v>139</v>
      </c>
      <c r="T12" s="4">
        <v>125</v>
      </c>
      <c r="U12" s="4">
        <v>0</v>
      </c>
      <c r="V12" s="24">
        <f t="shared" si="5"/>
        <v>125</v>
      </c>
      <c r="W12" s="5"/>
      <c r="X12" s="5"/>
      <c r="Y12" s="24">
        <f t="shared" si="9"/>
        <v>0</v>
      </c>
      <c r="Z12" s="5"/>
      <c r="AA12" s="5"/>
      <c r="AB12" s="24">
        <f t="shared" si="10"/>
        <v>0</v>
      </c>
    </row>
    <row r="13" spans="1:28" x14ac:dyDescent="0.25">
      <c r="A13" s="3" t="s">
        <v>51</v>
      </c>
      <c r="B13" s="3" t="s">
        <v>67</v>
      </c>
      <c r="C13" s="38" t="s">
        <v>68</v>
      </c>
      <c r="D13" s="6"/>
      <c r="E13" s="25">
        <f t="shared" si="1"/>
        <v>426.15000000000003</v>
      </c>
      <c r="F13" s="25">
        <f t="shared" si="2"/>
        <v>1481.5</v>
      </c>
      <c r="G13" s="26">
        <f t="shared" si="3"/>
        <v>1907.65</v>
      </c>
      <c r="H13" s="5"/>
      <c r="I13" s="5"/>
      <c r="J13" s="24">
        <f t="shared" si="4"/>
        <v>0</v>
      </c>
      <c r="K13" s="5"/>
      <c r="L13" s="5"/>
      <c r="M13" s="24">
        <f t="shared" si="6"/>
        <v>0</v>
      </c>
      <c r="N13" s="4">
        <v>0</v>
      </c>
      <c r="O13" s="4">
        <v>1008</v>
      </c>
      <c r="P13" s="24">
        <f t="shared" si="7"/>
        <v>1008</v>
      </c>
      <c r="Q13" s="5"/>
      <c r="R13" s="5">
        <v>473.5</v>
      </c>
      <c r="S13" s="24">
        <f t="shared" si="8"/>
        <v>473.5</v>
      </c>
      <c r="T13" s="5">
        <f>473.5*0.9</f>
        <v>426.15000000000003</v>
      </c>
      <c r="U13" s="5"/>
      <c r="V13" s="24">
        <f t="shared" si="5"/>
        <v>426.15000000000003</v>
      </c>
      <c r="W13" s="5"/>
      <c r="X13" s="5"/>
      <c r="Y13" s="24">
        <f t="shared" si="9"/>
        <v>0</v>
      </c>
      <c r="Z13" s="5"/>
      <c r="AA13" s="5"/>
      <c r="AB13" s="24">
        <f t="shared" si="10"/>
        <v>0</v>
      </c>
    </row>
    <row r="14" spans="1:28" x14ac:dyDescent="0.25">
      <c r="A14" s="3" t="s">
        <v>54</v>
      </c>
      <c r="B14" s="3" t="s">
        <v>69</v>
      </c>
      <c r="C14" s="38" t="s">
        <v>70</v>
      </c>
      <c r="D14" s="9"/>
      <c r="E14" s="27">
        <f t="shared" si="1"/>
        <v>83</v>
      </c>
      <c r="F14" s="27">
        <f t="shared" si="2"/>
        <v>0</v>
      </c>
      <c r="G14" s="28">
        <f t="shared" si="3"/>
        <v>83</v>
      </c>
      <c r="H14" s="5"/>
      <c r="I14" s="5"/>
      <c r="J14" s="24">
        <f t="shared" si="4"/>
        <v>0</v>
      </c>
      <c r="K14" s="5">
        <v>83</v>
      </c>
      <c r="L14" s="5"/>
      <c r="M14" s="24">
        <f t="shared" si="6"/>
        <v>83</v>
      </c>
      <c r="N14" s="5"/>
      <c r="O14" s="5"/>
      <c r="P14" s="24">
        <f t="shared" si="7"/>
        <v>0</v>
      </c>
      <c r="Q14" s="5"/>
      <c r="R14" s="5"/>
      <c r="S14" s="24">
        <f t="shared" si="8"/>
        <v>0</v>
      </c>
      <c r="T14" s="5"/>
      <c r="U14" s="5"/>
      <c r="V14" s="24">
        <f t="shared" si="5"/>
        <v>0</v>
      </c>
      <c r="W14" s="5"/>
      <c r="X14" s="5"/>
      <c r="Y14" s="24">
        <f t="shared" si="9"/>
        <v>0</v>
      </c>
      <c r="Z14" s="5"/>
      <c r="AA14" s="5"/>
      <c r="AB14" s="24">
        <f t="shared" si="10"/>
        <v>0</v>
      </c>
    </row>
    <row r="15" spans="1:28" x14ac:dyDescent="0.25">
      <c r="A15" s="3" t="s">
        <v>51</v>
      </c>
      <c r="B15" s="3" t="s">
        <v>65</v>
      </c>
      <c r="C15" s="38" t="s">
        <v>71</v>
      </c>
      <c r="D15" s="6"/>
      <c r="E15" s="25">
        <f t="shared" si="1"/>
        <v>106</v>
      </c>
      <c r="F15" s="25">
        <f t="shared" si="2"/>
        <v>238.4</v>
      </c>
      <c r="G15" s="26">
        <f t="shared" si="3"/>
        <v>344.4</v>
      </c>
      <c r="H15" s="5"/>
      <c r="I15" s="5"/>
      <c r="J15" s="24">
        <f t="shared" si="4"/>
        <v>0</v>
      </c>
      <c r="K15" s="5"/>
      <c r="L15" s="5"/>
      <c r="M15" s="24">
        <f t="shared" si="6"/>
        <v>0</v>
      </c>
      <c r="N15" s="5">
        <v>106</v>
      </c>
      <c r="O15" s="5">
        <v>238.4</v>
      </c>
      <c r="P15" s="24">
        <f t="shared" si="7"/>
        <v>344.4</v>
      </c>
      <c r="Q15" s="5"/>
      <c r="R15" s="5"/>
      <c r="S15" s="24">
        <f t="shared" si="8"/>
        <v>0</v>
      </c>
      <c r="T15" s="5"/>
      <c r="U15" s="5"/>
      <c r="V15" s="24">
        <f t="shared" si="5"/>
        <v>0</v>
      </c>
      <c r="W15" s="5"/>
      <c r="X15" s="5"/>
      <c r="Y15" s="24">
        <f t="shared" si="9"/>
        <v>0</v>
      </c>
      <c r="Z15" s="5"/>
      <c r="AA15" s="5"/>
      <c r="AB15" s="24">
        <f t="shared" si="10"/>
        <v>0</v>
      </c>
    </row>
    <row r="16" spans="1:28" x14ac:dyDescent="0.25">
      <c r="A16" s="3" t="s">
        <v>51</v>
      </c>
      <c r="B16" s="3" t="s">
        <v>52</v>
      </c>
      <c r="C16" s="38" t="s">
        <v>72</v>
      </c>
      <c r="D16" s="6"/>
      <c r="E16" s="25">
        <f t="shared" si="1"/>
        <v>495</v>
      </c>
      <c r="F16" s="25">
        <f t="shared" si="2"/>
        <v>0</v>
      </c>
      <c r="G16" s="26">
        <f t="shared" si="3"/>
        <v>495</v>
      </c>
      <c r="H16" s="5"/>
      <c r="I16" s="5"/>
      <c r="J16" s="24">
        <f t="shared" si="4"/>
        <v>0</v>
      </c>
      <c r="K16" s="4">
        <v>495</v>
      </c>
      <c r="L16" s="4">
        <v>0</v>
      </c>
      <c r="M16" s="24">
        <f t="shared" si="6"/>
        <v>495</v>
      </c>
      <c r="N16" s="5"/>
      <c r="O16" s="5"/>
      <c r="P16" s="24">
        <f t="shared" si="7"/>
        <v>0</v>
      </c>
      <c r="Q16" s="5"/>
      <c r="R16" s="5"/>
      <c r="S16" s="24">
        <f t="shared" si="8"/>
        <v>0</v>
      </c>
      <c r="T16" s="5"/>
      <c r="U16" s="5"/>
      <c r="V16" s="24">
        <f t="shared" si="5"/>
        <v>0</v>
      </c>
      <c r="W16" s="5"/>
      <c r="X16" s="5"/>
      <c r="Y16" s="24">
        <f t="shared" si="9"/>
        <v>0</v>
      </c>
      <c r="Z16" s="5"/>
      <c r="AA16" s="5"/>
      <c r="AB16" s="24">
        <f t="shared" si="10"/>
        <v>0</v>
      </c>
    </row>
    <row r="17" spans="1:28" x14ac:dyDescent="0.25">
      <c r="A17" s="3" t="s">
        <v>51</v>
      </c>
      <c r="B17" s="3" t="s">
        <v>73</v>
      </c>
      <c r="C17" s="38" t="s">
        <v>74</v>
      </c>
      <c r="D17" s="6"/>
      <c r="E17" s="25">
        <f t="shared" si="1"/>
        <v>74.7</v>
      </c>
      <c r="F17" s="25">
        <f t="shared" si="2"/>
        <v>83</v>
      </c>
      <c r="G17" s="26">
        <f t="shared" si="3"/>
        <v>157.69999999999999</v>
      </c>
      <c r="H17" s="5"/>
      <c r="I17" s="5"/>
      <c r="J17" s="24">
        <f t="shared" si="4"/>
        <v>0</v>
      </c>
      <c r="K17" s="5"/>
      <c r="L17" s="5"/>
      <c r="M17" s="24">
        <f t="shared" si="6"/>
        <v>0</v>
      </c>
      <c r="N17" s="5">
        <v>0</v>
      </c>
      <c r="O17" s="5"/>
      <c r="P17" s="24">
        <f t="shared" si="7"/>
        <v>0</v>
      </c>
      <c r="Q17" s="5"/>
      <c r="R17" s="5">
        <v>83</v>
      </c>
      <c r="S17" s="24">
        <f t="shared" si="8"/>
        <v>83</v>
      </c>
      <c r="T17" s="5">
        <v>74.7</v>
      </c>
      <c r="U17" s="5"/>
      <c r="V17" s="24">
        <f t="shared" si="5"/>
        <v>74.7</v>
      </c>
      <c r="W17" s="5"/>
      <c r="X17" s="5"/>
      <c r="Y17" s="24">
        <f t="shared" si="9"/>
        <v>0</v>
      </c>
      <c r="Z17" s="5"/>
      <c r="AA17" s="5"/>
      <c r="AB17" s="24">
        <f t="shared" si="10"/>
        <v>0</v>
      </c>
    </row>
    <row r="18" spans="1:28" x14ac:dyDescent="0.25">
      <c r="A18" s="3" t="s">
        <v>51</v>
      </c>
      <c r="B18" s="3" t="s">
        <v>51</v>
      </c>
      <c r="C18" s="38" t="s">
        <v>75</v>
      </c>
      <c r="D18" s="6"/>
      <c r="E18" s="25">
        <f t="shared" si="1"/>
        <v>1210.5</v>
      </c>
      <c r="F18" s="25">
        <f t="shared" si="2"/>
        <v>165</v>
      </c>
      <c r="G18" s="26">
        <f t="shared" si="3"/>
        <v>1375.5</v>
      </c>
      <c r="H18" s="5"/>
      <c r="I18" s="5"/>
      <c r="J18" s="24">
        <f t="shared" si="4"/>
        <v>0</v>
      </c>
      <c r="K18" s="4">
        <v>1062</v>
      </c>
      <c r="L18" s="4">
        <v>0</v>
      </c>
      <c r="M18" s="24">
        <f t="shared" si="6"/>
        <v>1062</v>
      </c>
      <c r="N18" s="5">
        <v>0</v>
      </c>
      <c r="O18" s="5"/>
      <c r="P18" s="24">
        <f t="shared" si="7"/>
        <v>0</v>
      </c>
      <c r="Q18" s="5"/>
      <c r="R18" s="5">
        <v>165</v>
      </c>
      <c r="S18" s="24">
        <f t="shared" si="8"/>
        <v>165</v>
      </c>
      <c r="T18" s="5">
        <v>148.5</v>
      </c>
      <c r="U18" s="5"/>
      <c r="V18" s="24">
        <f t="shared" si="5"/>
        <v>148.5</v>
      </c>
      <c r="W18" s="5"/>
      <c r="X18" s="5"/>
      <c r="Y18" s="24">
        <f t="shared" si="9"/>
        <v>0</v>
      </c>
      <c r="Z18" s="5"/>
      <c r="AA18" s="5"/>
      <c r="AB18" s="24">
        <f t="shared" si="10"/>
        <v>0</v>
      </c>
    </row>
    <row r="19" spans="1:28" x14ac:dyDescent="0.25">
      <c r="A19" s="3" t="s">
        <v>48</v>
      </c>
      <c r="B19" s="3" t="s">
        <v>76</v>
      </c>
      <c r="C19" s="38" t="s">
        <v>77</v>
      </c>
      <c r="D19" s="6"/>
      <c r="E19" s="25">
        <f t="shared" si="1"/>
        <v>136</v>
      </c>
      <c r="F19" s="25">
        <f t="shared" si="2"/>
        <v>151</v>
      </c>
      <c r="G19" s="26">
        <f t="shared" si="3"/>
        <v>287</v>
      </c>
      <c r="H19" s="5"/>
      <c r="I19" s="5"/>
      <c r="J19" s="24">
        <f t="shared" si="4"/>
        <v>0</v>
      </c>
      <c r="K19" s="5"/>
      <c r="L19" s="5"/>
      <c r="M19" s="24">
        <f t="shared" si="6"/>
        <v>0</v>
      </c>
      <c r="N19" s="5">
        <v>0</v>
      </c>
      <c r="O19" s="5"/>
      <c r="P19" s="24">
        <f t="shared" si="7"/>
        <v>0</v>
      </c>
      <c r="Q19" s="5"/>
      <c r="R19" s="5">
        <v>151</v>
      </c>
      <c r="S19" s="24">
        <f t="shared" si="8"/>
        <v>151</v>
      </c>
      <c r="T19" s="5">
        <v>136</v>
      </c>
      <c r="U19" s="5"/>
      <c r="V19" s="24">
        <f t="shared" si="5"/>
        <v>136</v>
      </c>
      <c r="W19" s="5"/>
      <c r="X19" s="5"/>
      <c r="Y19" s="24">
        <f t="shared" si="9"/>
        <v>0</v>
      </c>
      <c r="Z19" s="5"/>
      <c r="AA19" s="5"/>
      <c r="AB19" s="24">
        <f t="shared" si="10"/>
        <v>0</v>
      </c>
    </row>
    <row r="20" spans="1:28" x14ac:dyDescent="0.25">
      <c r="A20" s="3" t="s">
        <v>48</v>
      </c>
      <c r="B20" s="3" t="s">
        <v>76</v>
      </c>
      <c r="C20" s="38" t="s">
        <v>78</v>
      </c>
      <c r="D20" s="6"/>
      <c r="E20" s="25">
        <f t="shared" si="1"/>
        <v>341.1</v>
      </c>
      <c r="F20" s="25">
        <f t="shared" si="2"/>
        <v>379</v>
      </c>
      <c r="G20" s="26">
        <f t="shared" si="3"/>
        <v>720.1</v>
      </c>
      <c r="H20" s="5"/>
      <c r="I20" s="5"/>
      <c r="J20" s="24">
        <f t="shared" si="4"/>
        <v>0</v>
      </c>
      <c r="K20" s="5"/>
      <c r="L20" s="5"/>
      <c r="M20" s="24">
        <f t="shared" si="6"/>
        <v>0</v>
      </c>
      <c r="N20" s="5">
        <v>0</v>
      </c>
      <c r="O20" s="5"/>
      <c r="P20" s="24">
        <f t="shared" si="7"/>
        <v>0</v>
      </c>
      <c r="Q20" s="5"/>
      <c r="R20" s="5">
        <v>379</v>
      </c>
      <c r="S20" s="24">
        <f t="shared" si="8"/>
        <v>379</v>
      </c>
      <c r="T20" s="5">
        <v>341.1</v>
      </c>
      <c r="U20" s="5"/>
      <c r="V20" s="24">
        <f t="shared" si="5"/>
        <v>341.1</v>
      </c>
      <c r="W20" s="5"/>
      <c r="X20" s="5"/>
      <c r="Y20" s="24">
        <f t="shared" si="9"/>
        <v>0</v>
      </c>
      <c r="Z20" s="5"/>
      <c r="AA20" s="5"/>
      <c r="AB20" s="24">
        <f t="shared" si="10"/>
        <v>0</v>
      </c>
    </row>
    <row r="21" spans="1:28" x14ac:dyDescent="0.25">
      <c r="A21" s="3" t="s">
        <v>54</v>
      </c>
      <c r="B21" s="3" t="s">
        <v>69</v>
      </c>
      <c r="C21" s="38" t="s">
        <v>79</v>
      </c>
      <c r="D21" s="6"/>
      <c r="E21" s="25">
        <f t="shared" si="1"/>
        <v>354</v>
      </c>
      <c r="F21" s="25">
        <f t="shared" si="2"/>
        <v>0</v>
      </c>
      <c r="G21" s="26">
        <f t="shared" si="3"/>
        <v>354</v>
      </c>
      <c r="H21" s="5"/>
      <c r="I21" s="5"/>
      <c r="J21" s="24">
        <f t="shared" si="4"/>
        <v>0</v>
      </c>
      <c r="K21" s="5">
        <v>354</v>
      </c>
      <c r="L21" s="5"/>
      <c r="M21" s="24">
        <f t="shared" si="6"/>
        <v>354</v>
      </c>
      <c r="N21" s="5"/>
      <c r="O21" s="5"/>
      <c r="P21" s="24">
        <f t="shared" si="7"/>
        <v>0</v>
      </c>
      <c r="Q21" s="5"/>
      <c r="R21" s="5"/>
      <c r="S21" s="24">
        <f t="shared" si="8"/>
        <v>0</v>
      </c>
      <c r="T21" s="5"/>
      <c r="U21" s="5"/>
      <c r="V21" s="24">
        <f t="shared" si="5"/>
        <v>0</v>
      </c>
      <c r="W21" s="5"/>
      <c r="X21" s="5"/>
      <c r="Y21" s="24">
        <f t="shared" si="9"/>
        <v>0</v>
      </c>
      <c r="Z21" s="5"/>
      <c r="AA21" s="5"/>
      <c r="AB21" s="24">
        <f t="shared" si="10"/>
        <v>0</v>
      </c>
    </row>
    <row r="22" spans="1:28" x14ac:dyDescent="0.25">
      <c r="A22" s="3" t="s">
        <v>80</v>
      </c>
      <c r="B22" s="3" t="s">
        <v>80</v>
      </c>
      <c r="C22" s="38" t="s">
        <v>81</v>
      </c>
      <c r="D22" s="6"/>
      <c r="E22" s="25">
        <f t="shared" ref="E22:E23" si="11">SUM(H22,K22,N22,Q22,T22,W22,Z22)</f>
        <v>59</v>
      </c>
      <c r="F22" s="25">
        <f t="shared" ref="F22:F23" si="12">SUM(I22,L22,O22,R22,U22,X22,AA22)</f>
        <v>0</v>
      </c>
      <c r="G22" s="26">
        <f t="shared" ref="G22:G23" si="13">SUM(J22,M22,P22,S22,V22,Y22,AB22)</f>
        <v>59</v>
      </c>
      <c r="H22" s="5"/>
      <c r="I22" s="5"/>
      <c r="J22" s="24">
        <f t="shared" si="4"/>
        <v>0</v>
      </c>
      <c r="K22" s="5"/>
      <c r="L22" s="5"/>
      <c r="M22" s="24">
        <f t="shared" si="6"/>
        <v>0</v>
      </c>
      <c r="N22" s="5"/>
      <c r="O22" s="5"/>
      <c r="P22" s="24">
        <f t="shared" si="7"/>
        <v>0</v>
      </c>
      <c r="Q22" s="5"/>
      <c r="R22" s="5"/>
      <c r="S22" s="24">
        <f t="shared" si="8"/>
        <v>0</v>
      </c>
      <c r="T22" s="5"/>
      <c r="U22" s="5"/>
      <c r="V22" s="24">
        <f t="shared" si="5"/>
        <v>0</v>
      </c>
      <c r="W22" s="5">
        <v>59</v>
      </c>
      <c r="X22" s="5"/>
      <c r="Y22" s="24">
        <f t="shared" si="9"/>
        <v>59</v>
      </c>
      <c r="Z22" s="5"/>
      <c r="AA22" s="5"/>
      <c r="AB22" s="24"/>
    </row>
    <row r="23" spans="1:28" x14ac:dyDescent="0.25">
      <c r="A23" s="3" t="s">
        <v>51</v>
      </c>
      <c r="B23" s="3" t="s">
        <v>67</v>
      </c>
      <c r="C23" s="38" t="s">
        <v>82</v>
      </c>
      <c r="D23" s="6"/>
      <c r="E23" s="25">
        <f t="shared" si="11"/>
        <v>269.10000000000002</v>
      </c>
      <c r="F23" s="25">
        <f t="shared" si="12"/>
        <v>870.5</v>
      </c>
      <c r="G23" s="26">
        <f t="shared" si="13"/>
        <v>1139.5999999999999</v>
      </c>
      <c r="H23" s="5"/>
      <c r="I23" s="5"/>
      <c r="J23" s="24">
        <f t="shared" si="4"/>
        <v>0</v>
      </c>
      <c r="K23" s="5"/>
      <c r="L23" s="5"/>
      <c r="M23" s="24">
        <f t="shared" si="6"/>
        <v>0</v>
      </c>
      <c r="N23" s="4"/>
      <c r="O23" s="4">
        <v>572</v>
      </c>
      <c r="P23" s="24">
        <f t="shared" si="7"/>
        <v>572</v>
      </c>
      <c r="Q23" s="5"/>
      <c r="R23" s="5">
        <v>298.5</v>
      </c>
      <c r="S23" s="24">
        <f t="shared" si="8"/>
        <v>298.5</v>
      </c>
      <c r="T23" s="5">
        <v>269.10000000000002</v>
      </c>
      <c r="U23" s="5"/>
      <c r="V23" s="24">
        <f t="shared" si="5"/>
        <v>269.10000000000002</v>
      </c>
      <c r="W23" s="5"/>
      <c r="X23" s="5"/>
      <c r="Y23" s="24">
        <f t="shared" si="9"/>
        <v>0</v>
      </c>
      <c r="Z23" s="5"/>
      <c r="AA23" s="5"/>
      <c r="AB23" s="24">
        <f t="shared" ref="AB23:AB56" si="14">SUM(Z23:AA23)</f>
        <v>0</v>
      </c>
    </row>
    <row r="24" spans="1:28" x14ac:dyDescent="0.25">
      <c r="A24" s="3" t="s">
        <v>48</v>
      </c>
      <c r="B24" s="3" t="s">
        <v>83</v>
      </c>
      <c r="C24" s="38" t="s">
        <v>84</v>
      </c>
      <c r="D24" s="6"/>
      <c r="E24" s="25">
        <f t="shared" ref="E24:E51" si="15">SUM(H24,K24,N24,Q24,T24,W24,Z24)</f>
        <v>176</v>
      </c>
      <c r="F24" s="25">
        <f t="shared" ref="F24:F51" si="16">SUM(I24,L24,O24,R24,U24,X24,AA24)</f>
        <v>0</v>
      </c>
      <c r="G24" s="26">
        <f t="shared" ref="G24:G51" si="17">SUM(J24,M24,P24,S24,V24,Y24,AB24)</f>
        <v>176</v>
      </c>
      <c r="H24" s="5"/>
      <c r="I24" s="5"/>
      <c r="J24" s="24">
        <f t="shared" si="4"/>
        <v>0</v>
      </c>
      <c r="K24" s="5"/>
      <c r="L24" s="5"/>
      <c r="M24" s="24">
        <f t="shared" si="6"/>
        <v>0</v>
      </c>
      <c r="N24" s="5">
        <v>176</v>
      </c>
      <c r="O24" s="5"/>
      <c r="P24" s="24">
        <f t="shared" si="7"/>
        <v>176</v>
      </c>
      <c r="Q24" s="5"/>
      <c r="R24" s="5"/>
      <c r="S24" s="24">
        <f t="shared" si="8"/>
        <v>0</v>
      </c>
      <c r="T24" s="5"/>
      <c r="U24" s="5"/>
      <c r="V24" s="24">
        <f t="shared" si="5"/>
        <v>0</v>
      </c>
      <c r="W24" s="5"/>
      <c r="X24" s="5"/>
      <c r="Y24" s="24">
        <f t="shared" si="9"/>
        <v>0</v>
      </c>
      <c r="Z24" s="5"/>
      <c r="AA24" s="5"/>
      <c r="AB24" s="24">
        <f t="shared" si="14"/>
        <v>0</v>
      </c>
    </row>
    <row r="25" spans="1:28" x14ac:dyDescent="0.25">
      <c r="A25" s="3" t="s">
        <v>48</v>
      </c>
      <c r="B25" s="3" t="s">
        <v>76</v>
      </c>
      <c r="C25" s="38" t="s">
        <v>85</v>
      </c>
      <c r="D25" s="6"/>
      <c r="E25" s="25">
        <f t="shared" si="15"/>
        <v>163</v>
      </c>
      <c r="F25" s="25">
        <f t="shared" si="16"/>
        <v>0</v>
      </c>
      <c r="G25" s="26">
        <f t="shared" si="17"/>
        <v>163</v>
      </c>
      <c r="H25" s="5"/>
      <c r="I25" s="5"/>
      <c r="J25" s="24">
        <f t="shared" si="4"/>
        <v>0</v>
      </c>
      <c r="K25" s="5"/>
      <c r="L25" s="5"/>
      <c r="M25" s="24">
        <f t="shared" si="6"/>
        <v>0</v>
      </c>
      <c r="N25" s="5">
        <v>163</v>
      </c>
      <c r="O25" s="5"/>
      <c r="P25" s="24">
        <f t="shared" si="7"/>
        <v>163</v>
      </c>
      <c r="Q25" s="5"/>
      <c r="R25" s="5"/>
      <c r="S25" s="24">
        <f t="shared" si="8"/>
        <v>0</v>
      </c>
      <c r="T25" s="5"/>
      <c r="U25" s="5"/>
      <c r="V25" s="24">
        <f t="shared" si="5"/>
        <v>0</v>
      </c>
      <c r="W25" s="5"/>
      <c r="X25" s="5"/>
      <c r="Y25" s="24">
        <f t="shared" si="9"/>
        <v>0</v>
      </c>
      <c r="Z25" s="5"/>
      <c r="AA25" s="5"/>
      <c r="AB25" s="24">
        <f t="shared" si="14"/>
        <v>0</v>
      </c>
    </row>
    <row r="26" spans="1:28" x14ac:dyDescent="0.25">
      <c r="A26" s="3" t="s">
        <v>51</v>
      </c>
      <c r="B26" s="3" t="s">
        <v>52</v>
      </c>
      <c r="C26" s="38" t="s">
        <v>86</v>
      </c>
      <c r="D26" s="6"/>
      <c r="E26" s="25">
        <f t="shared" si="15"/>
        <v>0</v>
      </c>
      <c r="F26" s="25">
        <f t="shared" si="16"/>
        <v>333</v>
      </c>
      <c r="G26" s="26">
        <f t="shared" si="17"/>
        <v>333</v>
      </c>
      <c r="H26" s="5"/>
      <c r="I26" s="5"/>
      <c r="J26" s="24">
        <f t="shared" si="4"/>
        <v>0</v>
      </c>
      <c r="K26" s="5"/>
      <c r="L26" s="5"/>
      <c r="M26" s="24">
        <f t="shared" si="6"/>
        <v>0</v>
      </c>
      <c r="N26" s="5"/>
      <c r="O26" s="5">
        <v>333</v>
      </c>
      <c r="P26" s="24">
        <f t="shared" si="7"/>
        <v>333</v>
      </c>
      <c r="Q26" s="5"/>
      <c r="R26" s="5"/>
      <c r="S26" s="24">
        <f t="shared" si="8"/>
        <v>0</v>
      </c>
      <c r="T26" s="5"/>
      <c r="U26" s="5"/>
      <c r="V26" s="24">
        <f t="shared" si="5"/>
        <v>0</v>
      </c>
      <c r="W26" s="5"/>
      <c r="X26" s="5"/>
      <c r="Y26" s="24">
        <f t="shared" si="9"/>
        <v>0</v>
      </c>
      <c r="Z26" s="5"/>
      <c r="AA26" s="5"/>
      <c r="AB26" s="24">
        <f t="shared" si="14"/>
        <v>0</v>
      </c>
    </row>
    <row r="27" spans="1:28" x14ac:dyDescent="0.25">
      <c r="A27" s="3" t="s">
        <v>51</v>
      </c>
      <c r="B27" s="3" t="s">
        <v>65</v>
      </c>
      <c r="C27" s="38" t="s">
        <v>87</v>
      </c>
      <c r="D27" s="6"/>
      <c r="E27" s="25">
        <f t="shared" si="15"/>
        <v>123.3</v>
      </c>
      <c r="F27" s="25">
        <f t="shared" si="16"/>
        <v>445.4</v>
      </c>
      <c r="G27" s="26">
        <f t="shared" si="17"/>
        <v>568.69999999999993</v>
      </c>
      <c r="H27" s="5"/>
      <c r="I27" s="5"/>
      <c r="J27" s="24">
        <f t="shared" si="4"/>
        <v>0</v>
      </c>
      <c r="K27" s="5"/>
      <c r="L27" s="5"/>
      <c r="M27" s="24">
        <f t="shared" si="6"/>
        <v>0</v>
      </c>
      <c r="N27" s="5">
        <v>0</v>
      </c>
      <c r="O27" s="5">
        <v>308.39999999999998</v>
      </c>
      <c r="P27" s="24">
        <f t="shared" si="7"/>
        <v>308.39999999999998</v>
      </c>
      <c r="Q27" s="5"/>
      <c r="R27" s="5">
        <v>137</v>
      </c>
      <c r="S27" s="24">
        <f t="shared" ref="S27:S51" si="18">SUM(Q27:R27)</f>
        <v>137</v>
      </c>
      <c r="T27" s="5">
        <v>123.3</v>
      </c>
      <c r="U27" s="5"/>
      <c r="V27" s="24">
        <f t="shared" si="5"/>
        <v>123.3</v>
      </c>
      <c r="W27" s="5"/>
      <c r="X27" s="5"/>
      <c r="Y27" s="24">
        <f t="shared" si="9"/>
        <v>0</v>
      </c>
      <c r="Z27" s="5"/>
      <c r="AA27" s="5"/>
      <c r="AB27" s="24">
        <f t="shared" si="14"/>
        <v>0</v>
      </c>
    </row>
    <row r="28" spans="1:28" x14ac:dyDescent="0.25">
      <c r="A28" s="3" t="s">
        <v>54</v>
      </c>
      <c r="B28" s="3" t="s">
        <v>55</v>
      </c>
      <c r="C28" s="38" t="s">
        <v>88</v>
      </c>
      <c r="D28" s="6"/>
      <c r="E28" s="25">
        <f t="shared" si="15"/>
        <v>194</v>
      </c>
      <c r="F28" s="25">
        <f t="shared" si="16"/>
        <v>0</v>
      </c>
      <c r="G28" s="26">
        <f t="shared" si="17"/>
        <v>194</v>
      </c>
      <c r="H28" s="5"/>
      <c r="I28" s="5"/>
      <c r="J28" s="24">
        <f t="shared" si="4"/>
        <v>0</v>
      </c>
      <c r="K28" s="5">
        <v>194</v>
      </c>
      <c r="L28" s="5"/>
      <c r="M28" s="24">
        <f t="shared" si="6"/>
        <v>194</v>
      </c>
      <c r="N28" s="5"/>
      <c r="O28" s="5"/>
      <c r="P28" s="24">
        <f t="shared" ref="P28:P56" si="19">SUM(N28:O28)</f>
        <v>0</v>
      </c>
      <c r="Q28" s="5"/>
      <c r="R28" s="5"/>
      <c r="S28" s="24">
        <f t="shared" si="18"/>
        <v>0</v>
      </c>
      <c r="T28" s="5"/>
      <c r="U28" s="5"/>
      <c r="V28" s="24">
        <f t="shared" ref="V28:V56" si="20">SUM(T28:U28)</f>
        <v>0</v>
      </c>
      <c r="W28" s="5"/>
      <c r="X28" s="5"/>
      <c r="Y28" s="24">
        <f t="shared" ref="Y28:Y56" si="21">SUM(W28:X28)</f>
        <v>0</v>
      </c>
      <c r="Z28" s="5"/>
      <c r="AA28" s="5"/>
      <c r="AB28" s="24">
        <f t="shared" si="14"/>
        <v>0</v>
      </c>
    </row>
    <row r="29" spans="1:28" x14ac:dyDescent="0.25">
      <c r="A29" s="3" t="s">
        <v>89</v>
      </c>
      <c r="B29" s="3" t="s">
        <v>89</v>
      </c>
      <c r="C29" s="38" t="s">
        <v>90</v>
      </c>
      <c r="D29" s="22" t="s">
        <v>91</v>
      </c>
      <c r="E29" s="25">
        <f t="shared" si="15"/>
        <v>313</v>
      </c>
      <c r="F29" s="25">
        <f t="shared" si="16"/>
        <v>0</v>
      </c>
      <c r="G29" s="26">
        <f t="shared" si="17"/>
        <v>313</v>
      </c>
      <c r="H29" s="5"/>
      <c r="I29" s="5"/>
      <c r="J29" s="24">
        <f t="shared" si="4"/>
        <v>0</v>
      </c>
      <c r="K29" s="5"/>
      <c r="L29" s="5"/>
      <c r="M29" s="24">
        <f t="shared" si="6"/>
        <v>0</v>
      </c>
      <c r="N29" s="5"/>
      <c r="O29" s="5"/>
      <c r="P29" s="24">
        <f t="shared" si="19"/>
        <v>0</v>
      </c>
      <c r="Q29" s="5"/>
      <c r="R29" s="5"/>
      <c r="S29" s="24">
        <f t="shared" si="18"/>
        <v>0</v>
      </c>
      <c r="T29" s="5"/>
      <c r="U29" s="5"/>
      <c r="V29" s="24">
        <f t="shared" si="20"/>
        <v>0</v>
      </c>
      <c r="W29" s="5"/>
      <c r="X29" s="5"/>
      <c r="Y29" s="24">
        <f t="shared" si="21"/>
        <v>0</v>
      </c>
      <c r="Z29" s="5">
        <v>313</v>
      </c>
      <c r="AA29" s="5"/>
      <c r="AB29" s="24">
        <f t="shared" si="14"/>
        <v>313</v>
      </c>
    </row>
    <row r="30" spans="1:28" x14ac:dyDescent="0.25">
      <c r="A30" s="3" t="s">
        <v>54</v>
      </c>
      <c r="B30" s="3" t="s">
        <v>55</v>
      </c>
      <c r="C30" s="38" t="s">
        <v>92</v>
      </c>
      <c r="D30" s="6"/>
      <c r="E30" s="25">
        <f t="shared" si="15"/>
        <v>30</v>
      </c>
      <c r="F30" s="25">
        <f t="shared" si="16"/>
        <v>0</v>
      </c>
      <c r="G30" s="26">
        <f t="shared" si="17"/>
        <v>30</v>
      </c>
      <c r="H30" s="5"/>
      <c r="I30" s="5"/>
      <c r="J30" s="24">
        <f t="shared" si="4"/>
        <v>0</v>
      </c>
      <c r="K30" s="5">
        <v>30</v>
      </c>
      <c r="L30" s="5"/>
      <c r="M30" s="24">
        <f t="shared" ref="M30:M56" si="22">SUM(K30:L30)</f>
        <v>30</v>
      </c>
      <c r="N30" s="5"/>
      <c r="O30" s="5"/>
      <c r="P30" s="24">
        <f t="shared" si="19"/>
        <v>0</v>
      </c>
      <c r="Q30" s="5"/>
      <c r="R30" s="5"/>
      <c r="S30" s="24">
        <f t="shared" si="18"/>
        <v>0</v>
      </c>
      <c r="T30" s="5"/>
      <c r="U30" s="5"/>
      <c r="V30" s="24">
        <f t="shared" si="20"/>
        <v>0</v>
      </c>
      <c r="W30" s="5"/>
      <c r="X30" s="5"/>
      <c r="Y30" s="24">
        <f t="shared" si="21"/>
        <v>0</v>
      </c>
      <c r="Z30" s="5"/>
      <c r="AA30" s="5"/>
      <c r="AB30" s="24">
        <f t="shared" si="14"/>
        <v>0</v>
      </c>
    </row>
    <row r="31" spans="1:28" x14ac:dyDescent="0.25">
      <c r="A31" s="3" t="s">
        <v>48</v>
      </c>
      <c r="B31" s="3" t="s">
        <v>83</v>
      </c>
      <c r="C31" s="38" t="s">
        <v>93</v>
      </c>
      <c r="D31" s="6"/>
      <c r="E31" s="25">
        <f t="shared" si="15"/>
        <v>173</v>
      </c>
      <c r="F31" s="25">
        <f t="shared" si="16"/>
        <v>0</v>
      </c>
      <c r="G31" s="26">
        <f t="shared" si="17"/>
        <v>173</v>
      </c>
      <c r="H31" s="5"/>
      <c r="I31" s="5"/>
      <c r="J31" s="24">
        <f t="shared" si="4"/>
        <v>0</v>
      </c>
      <c r="K31" s="5">
        <v>173</v>
      </c>
      <c r="L31" s="5"/>
      <c r="M31" s="24">
        <f t="shared" si="22"/>
        <v>173</v>
      </c>
      <c r="N31" s="5"/>
      <c r="O31" s="5"/>
      <c r="P31" s="24">
        <f t="shared" si="19"/>
        <v>0</v>
      </c>
      <c r="Q31" s="5"/>
      <c r="R31" s="5"/>
      <c r="S31" s="24">
        <f t="shared" si="18"/>
        <v>0</v>
      </c>
      <c r="T31" s="5"/>
      <c r="U31" s="5"/>
      <c r="V31" s="24">
        <f t="shared" si="20"/>
        <v>0</v>
      </c>
      <c r="W31" s="5"/>
      <c r="X31" s="5"/>
      <c r="Y31" s="24">
        <f t="shared" si="21"/>
        <v>0</v>
      </c>
      <c r="Z31" s="5"/>
      <c r="AA31" s="5"/>
      <c r="AB31" s="24">
        <f t="shared" si="14"/>
        <v>0</v>
      </c>
    </row>
    <row r="32" spans="1:28" x14ac:dyDescent="0.25">
      <c r="A32" s="11" t="s">
        <v>59</v>
      </c>
      <c r="B32" s="12" t="s">
        <v>60</v>
      </c>
      <c r="C32" s="38" t="s">
        <v>94</v>
      </c>
      <c r="D32" s="6"/>
      <c r="E32" s="25">
        <f t="shared" si="15"/>
        <v>47</v>
      </c>
      <c r="F32" s="25">
        <f t="shared" si="16"/>
        <v>0</v>
      </c>
      <c r="G32" s="26">
        <f t="shared" si="17"/>
        <v>47</v>
      </c>
      <c r="H32" s="5"/>
      <c r="I32" s="5"/>
      <c r="J32" s="24">
        <f t="shared" si="4"/>
        <v>0</v>
      </c>
      <c r="K32" s="5"/>
      <c r="L32" s="5"/>
      <c r="M32" s="24">
        <f t="shared" si="22"/>
        <v>0</v>
      </c>
      <c r="N32" s="5">
        <v>47</v>
      </c>
      <c r="O32" s="5"/>
      <c r="P32" s="24">
        <f t="shared" si="19"/>
        <v>47</v>
      </c>
      <c r="Q32" s="5"/>
      <c r="R32" s="5"/>
      <c r="S32" s="24">
        <f t="shared" si="18"/>
        <v>0</v>
      </c>
      <c r="T32" s="5"/>
      <c r="U32" s="5"/>
      <c r="V32" s="24">
        <f t="shared" si="20"/>
        <v>0</v>
      </c>
      <c r="W32" s="5"/>
      <c r="X32" s="5"/>
      <c r="Y32" s="24">
        <f t="shared" si="21"/>
        <v>0</v>
      </c>
      <c r="Z32" s="5"/>
      <c r="AA32" s="5"/>
      <c r="AB32" s="24">
        <f t="shared" si="14"/>
        <v>0</v>
      </c>
    </row>
    <row r="33" spans="1:28" x14ac:dyDescent="0.25">
      <c r="A33" s="3" t="s">
        <v>48</v>
      </c>
      <c r="B33" s="3" t="s">
        <v>83</v>
      </c>
      <c r="C33" s="38" t="s">
        <v>95</v>
      </c>
      <c r="D33" s="6"/>
      <c r="E33" s="25">
        <f t="shared" si="15"/>
        <v>204</v>
      </c>
      <c r="F33" s="25">
        <f t="shared" si="16"/>
        <v>0</v>
      </c>
      <c r="G33" s="26">
        <f t="shared" si="17"/>
        <v>204</v>
      </c>
      <c r="H33" s="5"/>
      <c r="I33" s="5"/>
      <c r="J33" s="24">
        <f t="shared" si="4"/>
        <v>0</v>
      </c>
      <c r="K33" s="5"/>
      <c r="L33" s="5"/>
      <c r="M33" s="24">
        <f t="shared" si="22"/>
        <v>0</v>
      </c>
      <c r="N33" s="5">
        <v>204</v>
      </c>
      <c r="O33" s="5"/>
      <c r="P33" s="24">
        <f t="shared" si="19"/>
        <v>204</v>
      </c>
      <c r="Q33" s="5"/>
      <c r="R33" s="5"/>
      <c r="S33" s="24">
        <f t="shared" si="18"/>
        <v>0</v>
      </c>
      <c r="T33" s="5"/>
      <c r="U33" s="5"/>
      <c r="V33" s="24">
        <f t="shared" si="20"/>
        <v>0</v>
      </c>
      <c r="W33" s="5"/>
      <c r="X33" s="5"/>
      <c r="Y33" s="24">
        <f t="shared" si="21"/>
        <v>0</v>
      </c>
      <c r="Z33" s="5"/>
      <c r="AA33" s="5"/>
      <c r="AB33" s="24">
        <f t="shared" si="14"/>
        <v>0</v>
      </c>
    </row>
    <row r="34" spans="1:28" x14ac:dyDescent="0.25">
      <c r="A34" s="3" t="s">
        <v>48</v>
      </c>
      <c r="B34" s="3" t="s">
        <v>83</v>
      </c>
      <c r="C34" s="38" t="s">
        <v>96</v>
      </c>
      <c r="D34" s="6"/>
      <c r="E34" s="25">
        <f t="shared" si="15"/>
        <v>190</v>
      </c>
      <c r="F34" s="25">
        <f t="shared" si="16"/>
        <v>0</v>
      </c>
      <c r="G34" s="26">
        <f t="shared" si="17"/>
        <v>190</v>
      </c>
      <c r="H34" s="5"/>
      <c r="I34" s="5"/>
      <c r="J34" s="24">
        <f t="shared" si="4"/>
        <v>0</v>
      </c>
      <c r="K34" s="5"/>
      <c r="L34" s="5"/>
      <c r="M34" s="24">
        <f t="shared" si="22"/>
        <v>0</v>
      </c>
      <c r="N34" s="5">
        <v>190</v>
      </c>
      <c r="O34" s="5"/>
      <c r="P34" s="24">
        <f t="shared" si="19"/>
        <v>190</v>
      </c>
      <c r="Q34" s="5"/>
      <c r="R34" s="5"/>
      <c r="S34" s="24">
        <f t="shared" si="18"/>
        <v>0</v>
      </c>
      <c r="T34" s="5"/>
      <c r="U34" s="5"/>
      <c r="V34" s="24">
        <f t="shared" si="20"/>
        <v>0</v>
      </c>
      <c r="W34" s="5"/>
      <c r="X34" s="5"/>
      <c r="Y34" s="24">
        <f t="shared" si="21"/>
        <v>0</v>
      </c>
      <c r="Z34" s="5"/>
      <c r="AA34" s="5"/>
      <c r="AB34" s="24">
        <f t="shared" si="14"/>
        <v>0</v>
      </c>
    </row>
    <row r="35" spans="1:28" x14ac:dyDescent="0.25">
      <c r="A35" s="3" t="s">
        <v>48</v>
      </c>
      <c r="B35" s="3" t="s">
        <v>49</v>
      </c>
      <c r="C35" s="38" t="s">
        <v>97</v>
      </c>
      <c r="D35" s="6"/>
      <c r="E35" s="25">
        <f t="shared" si="15"/>
        <v>0</v>
      </c>
      <c r="F35" s="25">
        <f t="shared" si="16"/>
        <v>140</v>
      </c>
      <c r="G35" s="26">
        <f t="shared" si="17"/>
        <v>140</v>
      </c>
      <c r="H35" s="5"/>
      <c r="I35" s="5"/>
      <c r="J35" s="24">
        <f t="shared" si="4"/>
        <v>0</v>
      </c>
      <c r="K35" s="5"/>
      <c r="L35" s="5"/>
      <c r="M35" s="24">
        <f t="shared" si="22"/>
        <v>0</v>
      </c>
      <c r="N35" s="5"/>
      <c r="O35" s="5">
        <v>140</v>
      </c>
      <c r="P35" s="24">
        <f t="shared" si="19"/>
        <v>140</v>
      </c>
      <c r="Q35" s="5"/>
      <c r="R35" s="5"/>
      <c r="S35" s="24">
        <f t="shared" si="18"/>
        <v>0</v>
      </c>
      <c r="T35" s="5"/>
      <c r="U35" s="5"/>
      <c r="V35" s="24">
        <f t="shared" si="20"/>
        <v>0</v>
      </c>
      <c r="W35" s="5"/>
      <c r="X35" s="5"/>
      <c r="Y35" s="24">
        <f t="shared" si="21"/>
        <v>0</v>
      </c>
      <c r="Z35" s="5"/>
      <c r="AA35" s="5"/>
      <c r="AB35" s="24">
        <f t="shared" si="14"/>
        <v>0</v>
      </c>
    </row>
    <row r="36" spans="1:28" x14ac:dyDescent="0.25">
      <c r="A36" s="3" t="s">
        <v>51</v>
      </c>
      <c r="B36" s="3" t="s">
        <v>51</v>
      </c>
      <c r="C36" s="38" t="s">
        <v>98</v>
      </c>
      <c r="D36" s="6"/>
      <c r="E36" s="25">
        <f t="shared" si="15"/>
        <v>228.2</v>
      </c>
      <c r="F36" s="25">
        <f t="shared" si="16"/>
        <v>568</v>
      </c>
      <c r="G36" s="26">
        <f t="shared" si="17"/>
        <v>796.2</v>
      </c>
      <c r="H36" s="5"/>
      <c r="I36" s="5"/>
      <c r="J36" s="24">
        <f t="shared" ref="J36:J67" si="23">SUM(H36:I36)</f>
        <v>0</v>
      </c>
      <c r="K36" s="5"/>
      <c r="L36" s="5"/>
      <c r="M36" s="24">
        <f t="shared" si="22"/>
        <v>0</v>
      </c>
      <c r="N36" s="5"/>
      <c r="O36" s="5">
        <v>330</v>
      </c>
      <c r="P36" s="24">
        <f t="shared" si="19"/>
        <v>330</v>
      </c>
      <c r="Q36" s="5"/>
      <c r="R36" s="5">
        <v>238</v>
      </c>
      <c r="S36" s="24">
        <f t="shared" si="18"/>
        <v>238</v>
      </c>
      <c r="T36" s="5">
        <v>214.2</v>
      </c>
      <c r="U36" s="5"/>
      <c r="V36" s="24">
        <f t="shared" si="20"/>
        <v>214.2</v>
      </c>
      <c r="W36" s="5">
        <v>14</v>
      </c>
      <c r="X36" s="5"/>
      <c r="Y36" s="24">
        <f t="shared" si="21"/>
        <v>14</v>
      </c>
      <c r="Z36" s="5"/>
      <c r="AA36" s="5"/>
      <c r="AB36" s="24">
        <f t="shared" si="14"/>
        <v>0</v>
      </c>
    </row>
    <row r="37" spans="1:28" x14ac:dyDescent="0.25">
      <c r="A37" s="3" t="s">
        <v>51</v>
      </c>
      <c r="B37" s="3" t="s">
        <v>52</v>
      </c>
      <c r="C37" s="38" t="s">
        <v>99</v>
      </c>
      <c r="D37" s="6"/>
      <c r="E37" s="25">
        <f t="shared" si="15"/>
        <v>0</v>
      </c>
      <c r="F37" s="25">
        <f t="shared" si="16"/>
        <v>215</v>
      </c>
      <c r="G37" s="26">
        <f t="shared" si="17"/>
        <v>215</v>
      </c>
      <c r="H37" s="5"/>
      <c r="I37" s="5"/>
      <c r="J37" s="24">
        <f t="shared" si="23"/>
        <v>0</v>
      </c>
      <c r="K37" s="5"/>
      <c r="L37" s="5"/>
      <c r="M37" s="24">
        <f t="shared" si="22"/>
        <v>0</v>
      </c>
      <c r="N37" s="5"/>
      <c r="O37" s="5">
        <v>215</v>
      </c>
      <c r="P37" s="24">
        <f t="shared" si="19"/>
        <v>215</v>
      </c>
      <c r="Q37" s="5"/>
      <c r="R37" s="5"/>
      <c r="S37" s="24">
        <f t="shared" si="18"/>
        <v>0</v>
      </c>
      <c r="T37" s="5"/>
      <c r="U37" s="5"/>
      <c r="V37" s="24">
        <f t="shared" si="20"/>
        <v>0</v>
      </c>
      <c r="W37" s="5"/>
      <c r="X37" s="5"/>
      <c r="Y37" s="24">
        <f t="shared" si="21"/>
        <v>0</v>
      </c>
      <c r="Z37" s="5"/>
      <c r="AA37" s="5"/>
      <c r="AB37" s="24">
        <f t="shared" si="14"/>
        <v>0</v>
      </c>
    </row>
    <row r="38" spans="1:28" x14ac:dyDescent="0.25">
      <c r="A38" s="3" t="s">
        <v>51</v>
      </c>
      <c r="B38" s="3" t="s">
        <v>67</v>
      </c>
      <c r="C38" s="38" t="s">
        <v>100</v>
      </c>
      <c r="D38" s="22" t="s">
        <v>101</v>
      </c>
      <c r="E38" s="25">
        <f t="shared" si="15"/>
        <v>0</v>
      </c>
      <c r="F38" s="25">
        <f t="shared" si="16"/>
        <v>0</v>
      </c>
      <c r="G38" s="26">
        <f t="shared" si="17"/>
        <v>0</v>
      </c>
      <c r="H38" s="5"/>
      <c r="I38" s="5"/>
      <c r="J38" s="24">
        <f t="shared" si="23"/>
        <v>0</v>
      </c>
      <c r="K38" s="5"/>
      <c r="L38" s="5"/>
      <c r="M38" s="24">
        <f t="shared" si="22"/>
        <v>0</v>
      </c>
      <c r="N38" s="5"/>
      <c r="O38" s="5"/>
      <c r="P38" s="24">
        <f t="shared" si="19"/>
        <v>0</v>
      </c>
      <c r="Q38" s="5"/>
      <c r="R38" s="5"/>
      <c r="S38" s="24">
        <f t="shared" si="18"/>
        <v>0</v>
      </c>
      <c r="T38" s="5"/>
      <c r="U38" s="5"/>
      <c r="V38" s="24">
        <f t="shared" si="20"/>
        <v>0</v>
      </c>
      <c r="W38" s="5"/>
      <c r="X38" s="5"/>
      <c r="Y38" s="24">
        <f t="shared" si="21"/>
        <v>0</v>
      </c>
      <c r="Z38" s="5"/>
      <c r="AA38" s="5"/>
      <c r="AB38" s="24">
        <f t="shared" si="14"/>
        <v>0</v>
      </c>
    </row>
    <row r="39" spans="1:28" x14ac:dyDescent="0.25">
      <c r="A39" s="3" t="s">
        <v>48</v>
      </c>
      <c r="B39" s="3" t="s">
        <v>76</v>
      </c>
      <c r="C39" s="38" t="s">
        <v>102</v>
      </c>
      <c r="D39" s="6"/>
      <c r="E39" s="25">
        <f t="shared" si="15"/>
        <v>149</v>
      </c>
      <c r="F39" s="25">
        <f t="shared" si="16"/>
        <v>110</v>
      </c>
      <c r="G39" s="26">
        <f t="shared" si="17"/>
        <v>259</v>
      </c>
      <c r="H39" s="5"/>
      <c r="I39" s="5"/>
      <c r="J39" s="24">
        <f t="shared" si="23"/>
        <v>0</v>
      </c>
      <c r="K39" s="5"/>
      <c r="L39" s="5"/>
      <c r="M39" s="24">
        <f t="shared" si="22"/>
        <v>0</v>
      </c>
      <c r="N39" s="5">
        <v>50</v>
      </c>
      <c r="O39" s="5"/>
      <c r="P39" s="24">
        <f t="shared" si="19"/>
        <v>50</v>
      </c>
      <c r="Q39" s="5"/>
      <c r="R39" s="5">
        <v>110</v>
      </c>
      <c r="S39" s="24">
        <f t="shared" si="18"/>
        <v>110</v>
      </c>
      <c r="T39" s="5">
        <v>99</v>
      </c>
      <c r="U39" s="5"/>
      <c r="V39" s="24">
        <f t="shared" si="20"/>
        <v>99</v>
      </c>
      <c r="W39" s="5"/>
      <c r="X39" s="5"/>
      <c r="Y39" s="24">
        <f t="shared" si="21"/>
        <v>0</v>
      </c>
      <c r="Z39" s="5"/>
      <c r="AA39" s="5"/>
      <c r="AB39" s="24">
        <f t="shared" si="14"/>
        <v>0</v>
      </c>
    </row>
    <row r="40" spans="1:28" x14ac:dyDescent="0.25">
      <c r="A40" s="3" t="s">
        <v>60</v>
      </c>
      <c r="B40" s="3" t="s">
        <v>59</v>
      </c>
      <c r="C40" s="38" t="s">
        <v>103</v>
      </c>
      <c r="D40" s="6"/>
      <c r="E40" s="25">
        <f t="shared" si="15"/>
        <v>14</v>
      </c>
      <c r="F40" s="25">
        <f t="shared" si="16"/>
        <v>0</v>
      </c>
      <c r="G40" s="26">
        <f t="shared" si="17"/>
        <v>14</v>
      </c>
      <c r="H40" s="5"/>
      <c r="I40" s="5"/>
      <c r="J40" s="24">
        <f t="shared" si="23"/>
        <v>0</v>
      </c>
      <c r="K40" s="5"/>
      <c r="L40" s="5"/>
      <c r="M40" s="24">
        <f t="shared" si="22"/>
        <v>0</v>
      </c>
      <c r="N40" s="5">
        <v>14</v>
      </c>
      <c r="O40" s="5"/>
      <c r="P40" s="24">
        <f t="shared" si="19"/>
        <v>14</v>
      </c>
      <c r="Q40" s="5"/>
      <c r="R40" s="5"/>
      <c r="S40" s="24">
        <f t="shared" si="18"/>
        <v>0</v>
      </c>
      <c r="T40" s="5"/>
      <c r="U40" s="5"/>
      <c r="V40" s="24">
        <f t="shared" si="20"/>
        <v>0</v>
      </c>
      <c r="W40" s="5"/>
      <c r="X40" s="5"/>
      <c r="Y40" s="24">
        <f t="shared" si="21"/>
        <v>0</v>
      </c>
      <c r="Z40" s="5"/>
      <c r="AA40" s="5"/>
      <c r="AB40" s="24">
        <f t="shared" si="14"/>
        <v>0</v>
      </c>
    </row>
    <row r="41" spans="1:28" x14ac:dyDescent="0.25">
      <c r="A41" s="3" t="s">
        <v>48</v>
      </c>
      <c r="B41" s="3" t="s">
        <v>49</v>
      </c>
      <c r="C41" s="38" t="s">
        <v>104</v>
      </c>
      <c r="D41" s="6"/>
      <c r="E41" s="25">
        <f t="shared" si="15"/>
        <v>0</v>
      </c>
      <c r="F41" s="25">
        <f t="shared" si="16"/>
        <v>143</v>
      </c>
      <c r="G41" s="26">
        <f t="shared" si="17"/>
        <v>143</v>
      </c>
      <c r="H41" s="5"/>
      <c r="I41" s="5"/>
      <c r="J41" s="24">
        <f t="shared" si="23"/>
        <v>0</v>
      </c>
      <c r="K41" s="5"/>
      <c r="L41" s="5"/>
      <c r="M41" s="24">
        <f t="shared" si="22"/>
        <v>0</v>
      </c>
      <c r="N41" s="5"/>
      <c r="O41" s="5">
        <v>143</v>
      </c>
      <c r="P41" s="24">
        <f t="shared" si="19"/>
        <v>143</v>
      </c>
      <c r="Q41" s="5"/>
      <c r="R41" s="5"/>
      <c r="S41" s="24">
        <f t="shared" si="18"/>
        <v>0</v>
      </c>
      <c r="T41" s="5"/>
      <c r="U41" s="5"/>
      <c r="V41" s="24">
        <f t="shared" si="20"/>
        <v>0</v>
      </c>
      <c r="W41" s="5"/>
      <c r="X41" s="5"/>
      <c r="Y41" s="24">
        <f t="shared" si="21"/>
        <v>0</v>
      </c>
      <c r="Z41" s="5"/>
      <c r="AA41" s="5"/>
      <c r="AB41" s="24">
        <f t="shared" si="14"/>
        <v>0</v>
      </c>
    </row>
    <row r="42" spans="1:28" x14ac:dyDescent="0.25">
      <c r="A42" s="3" t="s">
        <v>54</v>
      </c>
      <c r="B42" s="3" t="s">
        <v>69</v>
      </c>
      <c r="C42" s="38" t="s">
        <v>105</v>
      </c>
      <c r="D42" s="6"/>
      <c r="E42" s="25">
        <f t="shared" si="15"/>
        <v>152</v>
      </c>
      <c r="F42" s="25">
        <f t="shared" si="16"/>
        <v>0</v>
      </c>
      <c r="G42" s="26">
        <f t="shared" si="17"/>
        <v>152</v>
      </c>
      <c r="H42" s="5"/>
      <c r="I42" s="5"/>
      <c r="J42" s="24">
        <f t="shared" si="23"/>
        <v>0</v>
      </c>
      <c r="K42" s="5">
        <v>152</v>
      </c>
      <c r="L42" s="5"/>
      <c r="M42" s="24">
        <f t="shared" si="22"/>
        <v>152</v>
      </c>
      <c r="N42" s="5"/>
      <c r="O42" s="5"/>
      <c r="P42" s="24">
        <f t="shared" si="19"/>
        <v>0</v>
      </c>
      <c r="Q42" s="5"/>
      <c r="R42" s="5"/>
      <c r="S42" s="24">
        <f t="shared" si="18"/>
        <v>0</v>
      </c>
      <c r="T42" s="5"/>
      <c r="U42" s="5"/>
      <c r="V42" s="24">
        <f t="shared" si="20"/>
        <v>0</v>
      </c>
      <c r="W42" s="5"/>
      <c r="X42" s="5"/>
      <c r="Y42" s="24">
        <f t="shared" si="21"/>
        <v>0</v>
      </c>
      <c r="Z42" s="5"/>
      <c r="AA42" s="5"/>
      <c r="AB42" s="24">
        <f t="shared" si="14"/>
        <v>0</v>
      </c>
    </row>
    <row r="43" spans="1:28" x14ac:dyDescent="0.25">
      <c r="A43" s="3" t="s">
        <v>54</v>
      </c>
      <c r="B43" s="3" t="s">
        <v>69</v>
      </c>
      <c r="C43" s="38" t="s">
        <v>106</v>
      </c>
      <c r="D43" s="6"/>
      <c r="E43" s="25">
        <f t="shared" si="15"/>
        <v>530</v>
      </c>
      <c r="F43" s="25">
        <f t="shared" si="16"/>
        <v>0</v>
      </c>
      <c r="G43" s="26">
        <f t="shared" si="17"/>
        <v>530</v>
      </c>
      <c r="H43" s="5"/>
      <c r="I43" s="5"/>
      <c r="J43" s="24">
        <f t="shared" si="23"/>
        <v>0</v>
      </c>
      <c r="K43" s="5">
        <v>530</v>
      </c>
      <c r="L43" s="5"/>
      <c r="M43" s="24">
        <f t="shared" si="22"/>
        <v>530</v>
      </c>
      <c r="N43" s="5"/>
      <c r="O43" s="5"/>
      <c r="P43" s="24">
        <f t="shared" si="19"/>
        <v>0</v>
      </c>
      <c r="Q43" s="5"/>
      <c r="R43" s="5"/>
      <c r="S43" s="24">
        <f t="shared" si="18"/>
        <v>0</v>
      </c>
      <c r="T43" s="5"/>
      <c r="U43" s="5"/>
      <c r="V43" s="24">
        <f t="shared" si="20"/>
        <v>0</v>
      </c>
      <c r="W43" s="5"/>
      <c r="X43" s="5"/>
      <c r="Y43" s="24">
        <f t="shared" si="21"/>
        <v>0</v>
      </c>
      <c r="Z43" s="5"/>
      <c r="AA43" s="5"/>
      <c r="AB43" s="24">
        <f t="shared" si="14"/>
        <v>0</v>
      </c>
    </row>
    <row r="44" spans="1:28" x14ac:dyDescent="0.25">
      <c r="A44" s="3" t="s">
        <v>54</v>
      </c>
      <c r="B44" s="3" t="s">
        <v>55</v>
      </c>
      <c r="C44" s="38" t="s">
        <v>107</v>
      </c>
      <c r="D44" s="6"/>
      <c r="E44" s="25">
        <f t="shared" si="15"/>
        <v>72</v>
      </c>
      <c r="F44" s="25">
        <f t="shared" si="16"/>
        <v>0</v>
      </c>
      <c r="G44" s="26">
        <f t="shared" si="17"/>
        <v>72</v>
      </c>
      <c r="H44" s="5"/>
      <c r="I44" s="5"/>
      <c r="J44" s="24">
        <f t="shared" si="23"/>
        <v>0</v>
      </c>
      <c r="K44" s="5">
        <v>72</v>
      </c>
      <c r="L44" s="5"/>
      <c r="M44" s="24">
        <f t="shared" si="22"/>
        <v>72</v>
      </c>
      <c r="N44" s="5"/>
      <c r="O44" s="5"/>
      <c r="P44" s="24">
        <f t="shared" si="19"/>
        <v>0</v>
      </c>
      <c r="Q44" s="5"/>
      <c r="R44" s="5"/>
      <c r="S44" s="24">
        <f t="shared" si="18"/>
        <v>0</v>
      </c>
      <c r="T44" s="5"/>
      <c r="U44" s="5"/>
      <c r="V44" s="24">
        <f t="shared" si="20"/>
        <v>0</v>
      </c>
      <c r="W44" s="5"/>
      <c r="X44" s="5"/>
      <c r="Y44" s="24">
        <f t="shared" si="21"/>
        <v>0</v>
      </c>
      <c r="Z44" s="5"/>
      <c r="AA44" s="5"/>
      <c r="AB44" s="24">
        <f t="shared" si="14"/>
        <v>0</v>
      </c>
    </row>
    <row r="45" spans="1:28" x14ac:dyDescent="0.25">
      <c r="A45" s="3" t="s">
        <v>54</v>
      </c>
      <c r="B45" s="11" t="s">
        <v>55</v>
      </c>
      <c r="C45" s="38" t="s">
        <v>108</v>
      </c>
      <c r="D45" s="6"/>
      <c r="E45" s="25">
        <f t="shared" si="15"/>
        <v>51</v>
      </c>
      <c r="F45" s="25">
        <f t="shared" si="16"/>
        <v>0</v>
      </c>
      <c r="G45" s="26">
        <f t="shared" si="17"/>
        <v>51</v>
      </c>
      <c r="H45" s="5">
        <v>51</v>
      </c>
      <c r="I45" s="5"/>
      <c r="J45" s="24">
        <f t="shared" si="23"/>
        <v>51</v>
      </c>
      <c r="K45" s="5"/>
      <c r="L45" s="5"/>
      <c r="M45" s="24">
        <f t="shared" si="22"/>
        <v>0</v>
      </c>
      <c r="N45" s="5"/>
      <c r="O45" s="5"/>
      <c r="P45" s="24">
        <f t="shared" si="19"/>
        <v>0</v>
      </c>
      <c r="Q45" s="5"/>
      <c r="R45" s="5"/>
      <c r="S45" s="24">
        <f t="shared" si="18"/>
        <v>0</v>
      </c>
      <c r="T45" s="5"/>
      <c r="U45" s="5"/>
      <c r="V45" s="24">
        <f t="shared" si="20"/>
        <v>0</v>
      </c>
      <c r="W45" s="5"/>
      <c r="X45" s="5"/>
      <c r="Y45" s="24">
        <f t="shared" si="21"/>
        <v>0</v>
      </c>
      <c r="Z45" s="5"/>
      <c r="AA45" s="5"/>
      <c r="AB45" s="24">
        <f t="shared" si="14"/>
        <v>0</v>
      </c>
    </row>
    <row r="46" spans="1:28" x14ac:dyDescent="0.25">
      <c r="A46" s="3" t="s">
        <v>48</v>
      </c>
      <c r="B46" s="3" t="s">
        <v>49</v>
      </c>
      <c r="C46" s="38" t="s">
        <v>109</v>
      </c>
      <c r="D46" s="6"/>
      <c r="E46" s="25">
        <f t="shared" si="15"/>
        <v>0</v>
      </c>
      <c r="F46" s="25">
        <f t="shared" si="16"/>
        <v>144</v>
      </c>
      <c r="G46" s="26">
        <f t="shared" si="17"/>
        <v>144</v>
      </c>
      <c r="H46" s="5"/>
      <c r="I46" s="5"/>
      <c r="J46" s="24">
        <f t="shared" si="23"/>
        <v>0</v>
      </c>
      <c r="K46" s="5"/>
      <c r="L46" s="5"/>
      <c r="M46" s="24">
        <f t="shared" si="22"/>
        <v>0</v>
      </c>
      <c r="N46" s="5"/>
      <c r="O46" s="5">
        <v>144</v>
      </c>
      <c r="P46" s="24">
        <f t="shared" si="19"/>
        <v>144</v>
      </c>
      <c r="Q46" s="5"/>
      <c r="R46" s="5"/>
      <c r="S46" s="24">
        <f t="shared" si="18"/>
        <v>0</v>
      </c>
      <c r="T46" s="5"/>
      <c r="U46" s="5"/>
      <c r="V46" s="24">
        <f t="shared" si="20"/>
        <v>0</v>
      </c>
      <c r="W46" s="5"/>
      <c r="X46" s="5"/>
      <c r="Y46" s="24">
        <f t="shared" si="21"/>
        <v>0</v>
      </c>
      <c r="Z46" s="5"/>
      <c r="AA46" s="5"/>
      <c r="AB46" s="24">
        <f t="shared" si="14"/>
        <v>0</v>
      </c>
    </row>
    <row r="47" spans="1:28" x14ac:dyDescent="0.25">
      <c r="A47" s="3" t="s">
        <v>89</v>
      </c>
      <c r="B47" s="3" t="s">
        <v>89</v>
      </c>
      <c r="C47" s="38" t="s">
        <v>110</v>
      </c>
      <c r="D47" s="6"/>
      <c r="E47" s="25">
        <f t="shared" si="15"/>
        <v>614</v>
      </c>
      <c r="F47" s="25">
        <f t="shared" si="16"/>
        <v>0</v>
      </c>
      <c r="G47" s="26">
        <f t="shared" si="17"/>
        <v>614</v>
      </c>
      <c r="H47" s="5"/>
      <c r="I47" s="5"/>
      <c r="J47" s="24">
        <f t="shared" si="23"/>
        <v>0</v>
      </c>
      <c r="K47" s="5"/>
      <c r="L47" s="5"/>
      <c r="M47" s="24">
        <f t="shared" si="22"/>
        <v>0</v>
      </c>
      <c r="N47" s="5"/>
      <c r="O47" s="5"/>
      <c r="P47" s="24">
        <f t="shared" si="19"/>
        <v>0</v>
      </c>
      <c r="Q47" s="5"/>
      <c r="R47" s="5"/>
      <c r="S47" s="24">
        <f t="shared" si="18"/>
        <v>0</v>
      </c>
      <c r="T47" s="5"/>
      <c r="U47" s="5"/>
      <c r="V47" s="24">
        <f t="shared" si="20"/>
        <v>0</v>
      </c>
      <c r="W47" s="5">
        <v>300</v>
      </c>
      <c r="X47" s="5"/>
      <c r="Y47" s="24">
        <f t="shared" si="21"/>
        <v>300</v>
      </c>
      <c r="Z47" s="5">
        <v>314</v>
      </c>
      <c r="AA47" s="5"/>
      <c r="AB47" s="24">
        <f t="shared" si="14"/>
        <v>314</v>
      </c>
    </row>
    <row r="48" spans="1:28" x14ac:dyDescent="0.25">
      <c r="A48" s="3" t="s">
        <v>48</v>
      </c>
      <c r="B48" s="3" t="s">
        <v>111</v>
      </c>
      <c r="C48" s="38" t="s">
        <v>112</v>
      </c>
      <c r="D48" s="6"/>
      <c r="E48" s="25">
        <f t="shared" si="15"/>
        <v>187</v>
      </c>
      <c r="F48" s="25">
        <f t="shared" si="16"/>
        <v>0</v>
      </c>
      <c r="G48" s="26">
        <f t="shared" si="17"/>
        <v>187</v>
      </c>
      <c r="H48" s="5"/>
      <c r="I48" s="5"/>
      <c r="J48" s="24">
        <f t="shared" si="23"/>
        <v>0</v>
      </c>
      <c r="K48" s="5">
        <v>187</v>
      </c>
      <c r="L48" s="5"/>
      <c r="M48" s="24">
        <f t="shared" si="22"/>
        <v>187</v>
      </c>
      <c r="N48" s="5"/>
      <c r="O48" s="5"/>
      <c r="P48" s="24">
        <f t="shared" si="19"/>
        <v>0</v>
      </c>
      <c r="Q48" s="5"/>
      <c r="R48" s="5"/>
      <c r="S48" s="24">
        <f t="shared" si="18"/>
        <v>0</v>
      </c>
      <c r="T48" s="5"/>
      <c r="U48" s="5"/>
      <c r="V48" s="24">
        <f t="shared" si="20"/>
        <v>0</v>
      </c>
      <c r="W48" s="5"/>
      <c r="X48" s="5"/>
      <c r="Y48" s="24">
        <f t="shared" si="21"/>
        <v>0</v>
      </c>
      <c r="Z48" s="5"/>
      <c r="AA48" s="5"/>
      <c r="AB48" s="24">
        <f t="shared" si="14"/>
        <v>0</v>
      </c>
    </row>
    <row r="49" spans="1:28" x14ac:dyDescent="0.25">
      <c r="A49" s="3" t="s">
        <v>54</v>
      </c>
      <c r="B49" s="3" t="s">
        <v>69</v>
      </c>
      <c r="C49" s="38" t="s">
        <v>113</v>
      </c>
      <c r="D49" s="6"/>
      <c r="E49" s="25">
        <f t="shared" si="15"/>
        <v>178</v>
      </c>
      <c r="F49" s="25">
        <f t="shared" si="16"/>
        <v>0</v>
      </c>
      <c r="G49" s="26">
        <f t="shared" si="17"/>
        <v>178</v>
      </c>
      <c r="H49" s="5"/>
      <c r="I49" s="5"/>
      <c r="J49" s="24">
        <f t="shared" si="23"/>
        <v>0</v>
      </c>
      <c r="K49" s="5">
        <v>178</v>
      </c>
      <c r="L49" s="5"/>
      <c r="M49" s="24">
        <f t="shared" si="22"/>
        <v>178</v>
      </c>
      <c r="N49" s="5"/>
      <c r="O49" s="5"/>
      <c r="P49" s="24">
        <f t="shared" si="19"/>
        <v>0</v>
      </c>
      <c r="Q49" s="5"/>
      <c r="R49" s="5"/>
      <c r="S49" s="24">
        <f t="shared" si="18"/>
        <v>0</v>
      </c>
      <c r="T49" s="5"/>
      <c r="U49" s="5"/>
      <c r="V49" s="24">
        <f t="shared" si="20"/>
        <v>0</v>
      </c>
      <c r="W49" s="5"/>
      <c r="X49" s="5"/>
      <c r="Y49" s="24">
        <f t="shared" si="21"/>
        <v>0</v>
      </c>
      <c r="Z49" s="5"/>
      <c r="AA49" s="5"/>
      <c r="AB49" s="24">
        <f t="shared" si="14"/>
        <v>0</v>
      </c>
    </row>
    <row r="50" spans="1:28" x14ac:dyDescent="0.25">
      <c r="A50" s="3" t="s">
        <v>54</v>
      </c>
      <c r="B50" s="13" t="s">
        <v>55</v>
      </c>
      <c r="C50" s="38" t="s">
        <v>114</v>
      </c>
      <c r="D50" s="6"/>
      <c r="E50" s="25">
        <f t="shared" si="15"/>
        <v>20</v>
      </c>
      <c r="F50" s="25">
        <f t="shared" si="16"/>
        <v>0</v>
      </c>
      <c r="G50" s="26">
        <f t="shared" si="17"/>
        <v>20</v>
      </c>
      <c r="H50" s="5"/>
      <c r="I50" s="5"/>
      <c r="J50" s="24">
        <f t="shared" si="23"/>
        <v>0</v>
      </c>
      <c r="K50" s="5">
        <v>20</v>
      </c>
      <c r="L50" s="5"/>
      <c r="M50" s="24">
        <f t="shared" si="22"/>
        <v>20</v>
      </c>
      <c r="N50" s="5"/>
      <c r="O50" s="5"/>
      <c r="P50" s="24">
        <f t="shared" si="19"/>
        <v>0</v>
      </c>
      <c r="Q50" s="5"/>
      <c r="R50" s="5"/>
      <c r="S50" s="24">
        <f t="shared" si="18"/>
        <v>0</v>
      </c>
      <c r="T50" s="5"/>
      <c r="U50" s="5"/>
      <c r="V50" s="24">
        <f t="shared" si="20"/>
        <v>0</v>
      </c>
      <c r="W50" s="5"/>
      <c r="X50" s="5"/>
      <c r="Y50" s="24">
        <f t="shared" si="21"/>
        <v>0</v>
      </c>
      <c r="Z50" s="5"/>
      <c r="AA50" s="5"/>
      <c r="AB50" s="24">
        <f t="shared" si="14"/>
        <v>0</v>
      </c>
    </row>
    <row r="51" spans="1:28" x14ac:dyDescent="0.25">
      <c r="A51" s="3" t="s">
        <v>54</v>
      </c>
      <c r="B51" s="3" t="s">
        <v>55</v>
      </c>
      <c r="C51" s="38" t="s">
        <v>115</v>
      </c>
      <c r="D51" s="6"/>
      <c r="E51" s="25">
        <f t="shared" si="15"/>
        <v>146</v>
      </c>
      <c r="F51" s="25">
        <f t="shared" si="16"/>
        <v>0</v>
      </c>
      <c r="G51" s="26">
        <f t="shared" si="17"/>
        <v>146</v>
      </c>
      <c r="H51" s="5"/>
      <c r="I51" s="5"/>
      <c r="J51" s="24">
        <f t="shared" si="23"/>
        <v>0</v>
      </c>
      <c r="K51" s="5">
        <v>146</v>
      </c>
      <c r="L51" s="5"/>
      <c r="M51" s="24">
        <f t="shared" si="22"/>
        <v>146</v>
      </c>
      <c r="N51" s="5"/>
      <c r="O51" s="5"/>
      <c r="P51" s="24">
        <f t="shared" si="19"/>
        <v>0</v>
      </c>
      <c r="Q51" s="10"/>
      <c r="R51" s="5"/>
      <c r="S51" s="24">
        <f t="shared" si="18"/>
        <v>0</v>
      </c>
      <c r="T51" s="5"/>
      <c r="U51" s="5"/>
      <c r="V51" s="24">
        <f t="shared" si="20"/>
        <v>0</v>
      </c>
      <c r="W51" s="5"/>
      <c r="X51" s="5"/>
      <c r="Y51" s="24">
        <f t="shared" si="21"/>
        <v>0</v>
      </c>
      <c r="Z51" s="5"/>
      <c r="AA51" s="5"/>
      <c r="AB51" s="24">
        <f t="shared" si="14"/>
        <v>0</v>
      </c>
    </row>
    <row r="52" spans="1:28" x14ac:dyDescent="0.25">
      <c r="A52" s="3" t="s">
        <v>59</v>
      </c>
      <c r="B52" s="3" t="s">
        <v>63</v>
      </c>
      <c r="C52" s="38" t="s">
        <v>116</v>
      </c>
      <c r="D52" s="6"/>
      <c r="E52" s="25">
        <f>SUM(H52,K52,N52,R52,T52,W52,Z52)</f>
        <v>265</v>
      </c>
      <c r="F52" s="25">
        <f t="shared" ref="F52:F56" si="24">SUM(I52,L52,O52,R52,U52,X52,AA52)</f>
        <v>55.555555555555557</v>
      </c>
      <c r="G52" s="26">
        <f>SUM(J52,M52,P52,S52,V52,Y52,AB52)</f>
        <v>265</v>
      </c>
      <c r="H52" s="5"/>
      <c r="I52" s="5"/>
      <c r="J52" s="24">
        <f t="shared" si="23"/>
        <v>0</v>
      </c>
      <c r="K52" s="5"/>
      <c r="L52" s="5"/>
      <c r="M52" s="24">
        <f t="shared" si="22"/>
        <v>0</v>
      </c>
      <c r="N52" s="5">
        <v>159.44444444444446</v>
      </c>
      <c r="O52" s="5"/>
      <c r="P52" s="29">
        <f t="shared" si="19"/>
        <v>159.44444444444446</v>
      </c>
      <c r="Q52" s="5"/>
      <c r="R52" s="7">
        <v>55.555555555555557</v>
      </c>
      <c r="S52" s="24">
        <f>SUM(R52:R52)</f>
        <v>55.555555555555557</v>
      </c>
      <c r="T52" s="5">
        <v>50</v>
      </c>
      <c r="U52" s="5"/>
      <c r="V52" s="24">
        <f t="shared" si="20"/>
        <v>50</v>
      </c>
      <c r="W52" s="5"/>
      <c r="X52" s="5"/>
      <c r="Y52" s="24">
        <f t="shared" si="21"/>
        <v>0</v>
      </c>
      <c r="Z52" s="5"/>
      <c r="AA52" s="5"/>
      <c r="AB52" s="24">
        <f t="shared" si="14"/>
        <v>0</v>
      </c>
    </row>
    <row r="53" spans="1:28" x14ac:dyDescent="0.25">
      <c r="A53" s="3" t="s">
        <v>46</v>
      </c>
      <c r="B53" s="3" t="s">
        <v>46</v>
      </c>
      <c r="C53" s="38" t="s">
        <v>117</v>
      </c>
      <c r="D53" s="6"/>
      <c r="E53" s="25">
        <f>SUM(H53,K53,N53,R53,T53,W53,Z53)</f>
        <v>1639.9</v>
      </c>
      <c r="F53" s="25">
        <f t="shared" si="24"/>
        <v>1003</v>
      </c>
      <c r="G53" s="26">
        <f>SUM(J53,M53,P53,S53,V53,Y53,AB53)</f>
        <v>1811.9</v>
      </c>
      <c r="H53" s="4">
        <v>0</v>
      </c>
      <c r="I53" s="4">
        <v>0</v>
      </c>
      <c r="J53" s="24">
        <f t="shared" si="23"/>
        <v>0</v>
      </c>
      <c r="K53" s="4">
        <v>0</v>
      </c>
      <c r="L53" s="4">
        <v>0</v>
      </c>
      <c r="M53" s="24">
        <f t="shared" si="22"/>
        <v>0</v>
      </c>
      <c r="N53" s="4"/>
      <c r="O53" s="4">
        <v>172</v>
      </c>
      <c r="P53" s="29">
        <f t="shared" si="19"/>
        <v>172</v>
      </c>
      <c r="Q53" s="5"/>
      <c r="R53" s="7">
        <v>831</v>
      </c>
      <c r="S53" s="24">
        <f>SUM(R53:R53)</f>
        <v>831</v>
      </c>
      <c r="T53" s="5">
        <f>831*0.9</f>
        <v>747.9</v>
      </c>
      <c r="U53" s="5"/>
      <c r="V53" s="24">
        <f t="shared" si="20"/>
        <v>747.9</v>
      </c>
      <c r="W53" s="5">
        <v>61</v>
      </c>
      <c r="X53" s="5"/>
      <c r="Y53" s="24">
        <f t="shared" si="21"/>
        <v>61</v>
      </c>
      <c r="Z53" s="5"/>
      <c r="AA53" s="5"/>
      <c r="AB53" s="24">
        <f t="shared" si="14"/>
        <v>0</v>
      </c>
    </row>
    <row r="54" spans="1:28" x14ac:dyDescent="0.25">
      <c r="A54" s="3" t="s">
        <v>48</v>
      </c>
      <c r="B54" s="3" t="s">
        <v>49</v>
      </c>
      <c r="C54" s="38" t="s">
        <v>118</v>
      </c>
      <c r="D54" s="6"/>
      <c r="E54" s="25">
        <f>SUM(H54,K54,N54,R54,T54,W54,Z54)</f>
        <v>0</v>
      </c>
      <c r="F54" s="25">
        <f t="shared" si="24"/>
        <v>129</v>
      </c>
      <c r="G54" s="26">
        <f>SUM(J54,M54,P54,S54,V54,Y54,AB54)</f>
        <v>129</v>
      </c>
      <c r="H54" s="5"/>
      <c r="I54" s="5"/>
      <c r="J54" s="24">
        <f t="shared" si="23"/>
        <v>0</v>
      </c>
      <c r="K54" s="5"/>
      <c r="L54" s="5"/>
      <c r="M54" s="24">
        <f t="shared" si="22"/>
        <v>0</v>
      </c>
      <c r="N54" s="5"/>
      <c r="O54" s="5">
        <v>129</v>
      </c>
      <c r="P54" s="29">
        <f t="shared" si="19"/>
        <v>129</v>
      </c>
      <c r="Q54" s="5"/>
      <c r="R54" s="7"/>
      <c r="S54" s="24">
        <f>SUM(R54:R54)</f>
        <v>0</v>
      </c>
      <c r="T54" s="5"/>
      <c r="U54" s="5"/>
      <c r="V54" s="24">
        <f t="shared" si="20"/>
        <v>0</v>
      </c>
      <c r="W54" s="5"/>
      <c r="X54" s="5"/>
      <c r="Y54" s="24">
        <f t="shared" si="21"/>
        <v>0</v>
      </c>
      <c r="Z54" s="5"/>
      <c r="AA54" s="5"/>
      <c r="AB54" s="24">
        <f t="shared" si="14"/>
        <v>0</v>
      </c>
    </row>
    <row r="55" spans="1:28" x14ac:dyDescent="0.25">
      <c r="A55" s="3" t="s">
        <v>46</v>
      </c>
      <c r="B55" s="3" t="s">
        <v>46</v>
      </c>
      <c r="C55" s="38" t="s">
        <v>119</v>
      </c>
      <c r="D55" s="6"/>
      <c r="E55" s="25">
        <f>SUM(H55,K55,N55,R55,T55,W55,Z55)</f>
        <v>2704.1</v>
      </c>
      <c r="F55" s="25">
        <f t="shared" si="24"/>
        <v>1277</v>
      </c>
      <c r="G55" s="26">
        <f>SUM(J55,M55,P55,S55,V55,Y55,AB55)</f>
        <v>2922.1</v>
      </c>
      <c r="H55" s="4">
        <v>0</v>
      </c>
      <c r="I55" s="4">
        <v>0</v>
      </c>
      <c r="J55" s="24">
        <f t="shared" si="23"/>
        <v>0</v>
      </c>
      <c r="K55" s="4">
        <v>0</v>
      </c>
      <c r="L55" s="4">
        <v>0</v>
      </c>
      <c r="M55" s="24">
        <f t="shared" si="22"/>
        <v>0</v>
      </c>
      <c r="N55" s="4">
        <v>0</v>
      </c>
      <c r="O55" s="4">
        <v>218</v>
      </c>
      <c r="P55" s="29">
        <f t="shared" si="19"/>
        <v>218</v>
      </c>
      <c r="Q55" s="5"/>
      <c r="R55" s="7">
        <v>1059</v>
      </c>
      <c r="S55" s="24">
        <f>SUM(R55:R55)</f>
        <v>1059</v>
      </c>
      <c r="T55" s="5">
        <v>953.1</v>
      </c>
      <c r="U55" s="5"/>
      <c r="V55" s="24">
        <f t="shared" si="20"/>
        <v>953.1</v>
      </c>
      <c r="W55" s="5">
        <v>692</v>
      </c>
      <c r="X55" s="5"/>
      <c r="Y55" s="24">
        <f t="shared" si="21"/>
        <v>692</v>
      </c>
      <c r="Z55" s="5"/>
      <c r="AA55" s="5"/>
      <c r="AB55" s="24">
        <f t="shared" si="14"/>
        <v>0</v>
      </c>
    </row>
    <row r="56" spans="1:28" x14ac:dyDescent="0.25">
      <c r="A56" s="3" t="s">
        <v>46</v>
      </c>
      <c r="B56" s="3" t="s">
        <v>46</v>
      </c>
      <c r="C56" s="38" t="s">
        <v>120</v>
      </c>
      <c r="D56" s="6"/>
      <c r="E56" s="25">
        <f>SUM(H56,K56,N56,R56,T56,W56,Z56)</f>
        <v>2238.4</v>
      </c>
      <c r="F56" s="25">
        <f t="shared" si="24"/>
        <v>1153</v>
      </c>
      <c r="G56" s="26">
        <f>SUM(J56,M56,P56,S56,V56,Y56,AB56)</f>
        <v>2435.4</v>
      </c>
      <c r="H56" s="4">
        <v>0</v>
      </c>
      <c r="I56" s="4">
        <v>0</v>
      </c>
      <c r="J56" s="24">
        <f t="shared" si="23"/>
        <v>0</v>
      </c>
      <c r="K56" s="4">
        <v>275</v>
      </c>
      <c r="L56" s="4">
        <v>0</v>
      </c>
      <c r="M56" s="24">
        <f t="shared" si="22"/>
        <v>275</v>
      </c>
      <c r="N56" s="4">
        <v>0</v>
      </c>
      <c r="O56" s="4">
        <v>197</v>
      </c>
      <c r="P56" s="29">
        <f t="shared" si="19"/>
        <v>197</v>
      </c>
      <c r="Q56" s="5"/>
      <c r="R56" s="31">
        <v>956</v>
      </c>
      <c r="S56" s="24">
        <f>SUM(R56:R56)</f>
        <v>956</v>
      </c>
      <c r="T56" s="4">
        <v>860.4</v>
      </c>
      <c r="U56" s="4">
        <v>0</v>
      </c>
      <c r="V56" s="24">
        <f t="shared" si="20"/>
        <v>860.4</v>
      </c>
      <c r="W56" s="4">
        <v>147</v>
      </c>
      <c r="X56" s="4">
        <v>0</v>
      </c>
      <c r="Y56" s="24">
        <f t="shared" si="21"/>
        <v>147</v>
      </c>
      <c r="Z56" s="4">
        <v>0</v>
      </c>
      <c r="AA56" s="4">
        <v>0</v>
      </c>
      <c r="AB56" s="24">
        <f t="shared" si="14"/>
        <v>0</v>
      </c>
    </row>
    <row r="57" spans="1:28" x14ac:dyDescent="0.25">
      <c r="A57" s="3" t="s">
        <v>80</v>
      </c>
      <c r="B57" s="3" t="s">
        <v>80</v>
      </c>
      <c r="C57" s="38" t="s">
        <v>121</v>
      </c>
      <c r="D57" s="6"/>
      <c r="E57" s="25">
        <f t="shared" ref="E57:E69" si="25">SUM(H57,K57,N57,Q57,T57,W57,Z57)</f>
        <v>250</v>
      </c>
      <c r="F57" s="25">
        <f t="shared" ref="F57:F69" si="26">SUM(I57,L57,O57,R57,U57,X57,AA57)</f>
        <v>0</v>
      </c>
      <c r="G57" s="26">
        <f t="shared" ref="G57:G69" si="27">SUM(J57,M57,P57,S57,V57,Y57,AB57)</f>
        <v>250</v>
      </c>
      <c r="H57" s="5"/>
      <c r="I57" s="5"/>
      <c r="J57" s="24">
        <f t="shared" ref="J57:J69" si="28">SUM(H57:I57)</f>
        <v>0</v>
      </c>
      <c r="K57" s="5"/>
      <c r="L57" s="5"/>
      <c r="M57" s="24">
        <f t="shared" ref="M57:M69" si="29">SUM(K57:L57)</f>
        <v>0</v>
      </c>
      <c r="N57" s="5"/>
      <c r="O57" s="5"/>
      <c r="P57" s="24">
        <f t="shared" ref="P57:P69" si="30">SUM(N57:O57)</f>
        <v>0</v>
      </c>
      <c r="Q57" s="30"/>
      <c r="R57" s="5"/>
      <c r="S57" s="24">
        <f t="shared" ref="S57:S69" si="31">SUM(Q57:R57)</f>
        <v>0</v>
      </c>
      <c r="T57" s="5"/>
      <c r="U57" s="5"/>
      <c r="V57" s="24">
        <f t="shared" ref="V57:V69" si="32">SUM(T57:U57)</f>
        <v>0</v>
      </c>
      <c r="W57" s="5">
        <v>250</v>
      </c>
      <c r="X57" s="5"/>
      <c r="Y57" s="24">
        <f t="shared" ref="Y57:Y69" si="33">SUM(W57:X57)</f>
        <v>250</v>
      </c>
      <c r="Z57" s="5"/>
      <c r="AA57" s="5"/>
      <c r="AB57" s="24">
        <f t="shared" ref="AB57:AB69" si="34">SUM(Z57:AA57)</f>
        <v>0</v>
      </c>
    </row>
    <row r="58" spans="1:28" x14ac:dyDescent="0.25">
      <c r="A58" s="3" t="s">
        <v>122</v>
      </c>
      <c r="B58" s="3" t="s">
        <v>122</v>
      </c>
      <c r="C58" s="38" t="s">
        <v>123</v>
      </c>
      <c r="D58" s="6"/>
      <c r="E58" s="25">
        <f t="shared" si="25"/>
        <v>200</v>
      </c>
      <c r="F58" s="25">
        <f t="shared" si="26"/>
        <v>0</v>
      </c>
      <c r="G58" s="26">
        <f t="shared" si="27"/>
        <v>200</v>
      </c>
      <c r="H58" s="5"/>
      <c r="I58" s="5"/>
      <c r="J58" s="24">
        <f t="shared" si="28"/>
        <v>0</v>
      </c>
      <c r="K58" s="5"/>
      <c r="L58" s="5"/>
      <c r="M58" s="24">
        <f t="shared" si="29"/>
        <v>0</v>
      </c>
      <c r="N58" s="5"/>
      <c r="O58" s="5"/>
      <c r="P58" s="24">
        <f t="shared" si="30"/>
        <v>0</v>
      </c>
      <c r="Q58" s="5"/>
      <c r="R58" s="5"/>
      <c r="S58" s="24">
        <f t="shared" si="31"/>
        <v>0</v>
      </c>
      <c r="T58" s="5"/>
      <c r="U58" s="5"/>
      <c r="V58" s="24">
        <f t="shared" si="32"/>
        <v>0</v>
      </c>
      <c r="W58" s="5">
        <v>200</v>
      </c>
      <c r="X58" s="5"/>
      <c r="Y58" s="24">
        <f t="shared" si="33"/>
        <v>200</v>
      </c>
      <c r="Z58" s="5"/>
      <c r="AA58" s="5"/>
      <c r="AB58" s="24">
        <f t="shared" si="34"/>
        <v>0</v>
      </c>
    </row>
    <row r="59" spans="1:28" x14ac:dyDescent="0.25">
      <c r="A59" s="3" t="s">
        <v>122</v>
      </c>
      <c r="B59" s="3" t="s">
        <v>122</v>
      </c>
      <c r="C59" s="38" t="s">
        <v>124</v>
      </c>
      <c r="D59" s="6"/>
      <c r="E59" s="25">
        <f t="shared" si="25"/>
        <v>200</v>
      </c>
      <c r="F59" s="25">
        <f t="shared" si="26"/>
        <v>0</v>
      </c>
      <c r="G59" s="26">
        <f t="shared" si="27"/>
        <v>200</v>
      </c>
      <c r="H59" s="5"/>
      <c r="I59" s="5"/>
      <c r="J59" s="24">
        <f t="shared" si="28"/>
        <v>0</v>
      </c>
      <c r="K59" s="5"/>
      <c r="L59" s="5"/>
      <c r="M59" s="24">
        <f t="shared" si="29"/>
        <v>0</v>
      </c>
      <c r="N59" s="5"/>
      <c r="O59" s="5"/>
      <c r="P59" s="24">
        <f t="shared" si="30"/>
        <v>0</v>
      </c>
      <c r="Q59" s="5"/>
      <c r="R59" s="5"/>
      <c r="S59" s="24">
        <f t="shared" si="31"/>
        <v>0</v>
      </c>
      <c r="T59" s="5"/>
      <c r="U59" s="5"/>
      <c r="V59" s="24">
        <f t="shared" si="32"/>
        <v>0</v>
      </c>
      <c r="W59" s="5">
        <v>200</v>
      </c>
      <c r="X59" s="5"/>
      <c r="Y59" s="24">
        <f t="shared" si="33"/>
        <v>200</v>
      </c>
      <c r="Z59" s="5"/>
      <c r="AA59" s="5"/>
      <c r="AB59" s="24">
        <f t="shared" si="34"/>
        <v>0</v>
      </c>
    </row>
    <row r="60" spans="1:28" x14ac:dyDescent="0.25">
      <c r="A60" s="3" t="s">
        <v>125</v>
      </c>
      <c r="B60" s="3" t="s">
        <v>125</v>
      </c>
      <c r="C60" s="38" t="s">
        <v>126</v>
      </c>
      <c r="D60" s="6"/>
      <c r="E60" s="25">
        <f t="shared" si="25"/>
        <v>101</v>
      </c>
      <c r="F60" s="25">
        <f t="shared" si="26"/>
        <v>0</v>
      </c>
      <c r="G60" s="26">
        <f t="shared" si="27"/>
        <v>101</v>
      </c>
      <c r="H60" s="5"/>
      <c r="I60" s="5"/>
      <c r="J60" s="24">
        <f t="shared" si="28"/>
        <v>0</v>
      </c>
      <c r="K60" s="5"/>
      <c r="L60" s="5"/>
      <c r="M60" s="24">
        <f t="shared" si="29"/>
        <v>0</v>
      </c>
      <c r="N60" s="5"/>
      <c r="O60" s="5"/>
      <c r="P60" s="24">
        <f t="shared" si="30"/>
        <v>0</v>
      </c>
      <c r="Q60" s="5"/>
      <c r="R60" s="5"/>
      <c r="S60" s="24">
        <f t="shared" si="31"/>
        <v>0</v>
      </c>
      <c r="T60" s="5"/>
      <c r="U60" s="5"/>
      <c r="V60" s="24">
        <f t="shared" si="32"/>
        <v>0</v>
      </c>
      <c r="W60" s="5">
        <v>101</v>
      </c>
      <c r="X60" s="5"/>
      <c r="Y60" s="24">
        <f t="shared" si="33"/>
        <v>101</v>
      </c>
      <c r="Z60" s="5"/>
      <c r="AA60" s="5"/>
      <c r="AB60" s="24">
        <f t="shared" si="34"/>
        <v>0</v>
      </c>
    </row>
    <row r="61" spans="1:28" x14ac:dyDescent="0.25">
      <c r="A61" s="3" t="s">
        <v>122</v>
      </c>
      <c r="B61" s="3" t="s">
        <v>122</v>
      </c>
      <c r="C61" s="38" t="s">
        <v>127</v>
      </c>
      <c r="D61" s="6"/>
      <c r="E61" s="25">
        <f t="shared" si="25"/>
        <v>500</v>
      </c>
      <c r="F61" s="25">
        <f t="shared" si="26"/>
        <v>0</v>
      </c>
      <c r="G61" s="26">
        <f t="shared" si="27"/>
        <v>500</v>
      </c>
      <c r="H61" s="5"/>
      <c r="I61" s="5"/>
      <c r="J61" s="24">
        <f t="shared" si="28"/>
        <v>0</v>
      </c>
      <c r="K61" s="5"/>
      <c r="L61" s="5"/>
      <c r="M61" s="24">
        <f t="shared" si="29"/>
        <v>0</v>
      </c>
      <c r="N61" s="5"/>
      <c r="O61" s="5"/>
      <c r="P61" s="24">
        <f t="shared" si="30"/>
        <v>0</v>
      </c>
      <c r="Q61" s="5"/>
      <c r="R61" s="5"/>
      <c r="S61" s="24">
        <f t="shared" si="31"/>
        <v>0</v>
      </c>
      <c r="T61" s="5"/>
      <c r="U61" s="5"/>
      <c r="V61" s="24">
        <f t="shared" si="32"/>
        <v>0</v>
      </c>
      <c r="W61" s="5">
        <v>500</v>
      </c>
      <c r="X61" s="5"/>
      <c r="Y61" s="24">
        <f t="shared" si="33"/>
        <v>500</v>
      </c>
      <c r="Z61" s="5"/>
      <c r="AA61" s="5"/>
      <c r="AB61" s="24">
        <f t="shared" si="34"/>
        <v>0</v>
      </c>
    </row>
    <row r="62" spans="1:28" x14ac:dyDescent="0.25">
      <c r="A62" s="3" t="s">
        <v>122</v>
      </c>
      <c r="B62" s="3" t="s">
        <v>122</v>
      </c>
      <c r="C62" s="38" t="s">
        <v>123</v>
      </c>
      <c r="D62" s="6"/>
      <c r="E62" s="25">
        <f t="shared" si="25"/>
        <v>200</v>
      </c>
      <c r="F62" s="25">
        <f t="shared" si="26"/>
        <v>0</v>
      </c>
      <c r="G62" s="26">
        <f t="shared" si="27"/>
        <v>200</v>
      </c>
      <c r="H62" s="5"/>
      <c r="I62" s="5"/>
      <c r="J62" s="24">
        <f t="shared" si="28"/>
        <v>0</v>
      </c>
      <c r="K62" s="5"/>
      <c r="L62" s="5"/>
      <c r="M62" s="24">
        <f t="shared" si="29"/>
        <v>0</v>
      </c>
      <c r="N62" s="5"/>
      <c r="O62" s="5"/>
      <c r="P62" s="24">
        <f t="shared" si="30"/>
        <v>0</v>
      </c>
      <c r="Q62" s="5"/>
      <c r="R62" s="5"/>
      <c r="S62" s="24">
        <f t="shared" si="31"/>
        <v>0</v>
      </c>
      <c r="T62" s="5"/>
      <c r="U62" s="5"/>
      <c r="V62" s="24">
        <f t="shared" si="32"/>
        <v>0</v>
      </c>
      <c r="W62" s="5">
        <v>200</v>
      </c>
      <c r="X62" s="5"/>
      <c r="Y62" s="24">
        <f t="shared" si="33"/>
        <v>200</v>
      </c>
      <c r="Z62" s="5"/>
      <c r="AA62" s="5"/>
      <c r="AB62" s="24">
        <f t="shared" si="34"/>
        <v>0</v>
      </c>
    </row>
    <row r="63" spans="1:28" x14ac:dyDescent="0.25">
      <c r="A63" s="3" t="s">
        <v>89</v>
      </c>
      <c r="B63" s="3" t="s">
        <v>89</v>
      </c>
      <c r="C63" s="38" t="s">
        <v>128</v>
      </c>
      <c r="D63" s="6"/>
      <c r="E63" s="25">
        <f t="shared" si="25"/>
        <v>200</v>
      </c>
      <c r="F63" s="25">
        <f t="shared" si="26"/>
        <v>0</v>
      </c>
      <c r="G63" s="26">
        <f t="shared" si="27"/>
        <v>200</v>
      </c>
      <c r="H63" s="5"/>
      <c r="I63" s="5"/>
      <c r="J63" s="24">
        <f t="shared" si="28"/>
        <v>0</v>
      </c>
      <c r="K63" s="5"/>
      <c r="L63" s="5"/>
      <c r="M63" s="24">
        <f t="shared" si="29"/>
        <v>0</v>
      </c>
      <c r="N63" s="5"/>
      <c r="O63" s="5"/>
      <c r="P63" s="24">
        <f t="shared" si="30"/>
        <v>0</v>
      </c>
      <c r="Q63" s="5"/>
      <c r="R63" s="5"/>
      <c r="S63" s="24">
        <f t="shared" si="31"/>
        <v>0</v>
      </c>
      <c r="T63" s="5"/>
      <c r="U63" s="5"/>
      <c r="V63" s="24">
        <f t="shared" si="32"/>
        <v>0</v>
      </c>
      <c r="W63" s="5">
        <v>200</v>
      </c>
      <c r="X63" s="5"/>
      <c r="Y63" s="24">
        <f t="shared" si="33"/>
        <v>200</v>
      </c>
      <c r="Z63" s="5"/>
      <c r="AA63" s="5"/>
      <c r="AB63" s="24">
        <f t="shared" si="34"/>
        <v>0</v>
      </c>
    </row>
    <row r="64" spans="1:28" x14ac:dyDescent="0.25">
      <c r="A64" s="3" t="s">
        <v>122</v>
      </c>
      <c r="B64" s="3" t="s">
        <v>122</v>
      </c>
      <c r="C64" s="38" t="s">
        <v>129</v>
      </c>
      <c r="D64" s="6"/>
      <c r="E64" s="25">
        <f t="shared" si="25"/>
        <v>500</v>
      </c>
      <c r="F64" s="25">
        <f t="shared" si="26"/>
        <v>0</v>
      </c>
      <c r="G64" s="26">
        <f t="shared" si="27"/>
        <v>500</v>
      </c>
      <c r="H64" s="5"/>
      <c r="I64" s="5"/>
      <c r="J64" s="24">
        <f t="shared" si="28"/>
        <v>0</v>
      </c>
      <c r="K64" s="5"/>
      <c r="L64" s="5"/>
      <c r="M64" s="24">
        <f t="shared" si="29"/>
        <v>0</v>
      </c>
      <c r="N64" s="5"/>
      <c r="O64" s="5"/>
      <c r="P64" s="24">
        <f t="shared" si="30"/>
        <v>0</v>
      </c>
      <c r="Q64" s="5"/>
      <c r="R64" s="5"/>
      <c r="S64" s="24">
        <f t="shared" si="31"/>
        <v>0</v>
      </c>
      <c r="T64" s="5"/>
      <c r="U64" s="5"/>
      <c r="V64" s="24">
        <f t="shared" si="32"/>
        <v>0</v>
      </c>
      <c r="W64" s="5">
        <v>500</v>
      </c>
      <c r="X64" s="5"/>
      <c r="Y64" s="24">
        <f t="shared" si="33"/>
        <v>500</v>
      </c>
      <c r="Z64" s="5"/>
      <c r="AA64" s="5"/>
      <c r="AB64" s="24">
        <f t="shared" si="34"/>
        <v>0</v>
      </c>
    </row>
    <row r="65" spans="1:28" x14ac:dyDescent="0.25">
      <c r="A65" s="3" t="s">
        <v>89</v>
      </c>
      <c r="B65" s="3" t="s">
        <v>89</v>
      </c>
      <c r="C65" s="38" t="s">
        <v>130</v>
      </c>
      <c r="D65" s="6"/>
      <c r="E65" s="25">
        <f t="shared" si="25"/>
        <v>50</v>
      </c>
      <c r="F65" s="25">
        <f t="shared" si="26"/>
        <v>0</v>
      </c>
      <c r="G65" s="26">
        <f t="shared" si="27"/>
        <v>50</v>
      </c>
      <c r="H65" s="5"/>
      <c r="I65" s="5"/>
      <c r="J65" s="24">
        <f t="shared" si="28"/>
        <v>0</v>
      </c>
      <c r="K65" s="5"/>
      <c r="L65" s="5"/>
      <c r="M65" s="24">
        <f t="shared" si="29"/>
        <v>0</v>
      </c>
      <c r="N65" s="5"/>
      <c r="O65" s="5"/>
      <c r="P65" s="24">
        <f t="shared" si="30"/>
        <v>0</v>
      </c>
      <c r="Q65" s="5"/>
      <c r="R65" s="5"/>
      <c r="S65" s="24">
        <f t="shared" si="31"/>
        <v>0</v>
      </c>
      <c r="T65" s="5"/>
      <c r="U65" s="5"/>
      <c r="V65" s="24">
        <f t="shared" si="32"/>
        <v>0</v>
      </c>
      <c r="W65" s="5">
        <v>50</v>
      </c>
      <c r="X65" s="5"/>
      <c r="Y65" s="24">
        <f t="shared" si="33"/>
        <v>50</v>
      </c>
      <c r="Z65" s="5"/>
      <c r="AA65" s="5"/>
      <c r="AB65" s="24">
        <f t="shared" si="34"/>
        <v>0</v>
      </c>
    </row>
    <row r="66" spans="1:28" x14ac:dyDescent="0.25">
      <c r="A66" s="3" t="s">
        <v>89</v>
      </c>
      <c r="B66" s="3" t="s">
        <v>89</v>
      </c>
      <c r="C66" s="38" t="s">
        <v>131</v>
      </c>
      <c r="D66" s="6"/>
      <c r="E66" s="25">
        <f t="shared" si="25"/>
        <v>200</v>
      </c>
      <c r="F66" s="25">
        <f t="shared" si="26"/>
        <v>0</v>
      </c>
      <c r="G66" s="26">
        <f t="shared" si="27"/>
        <v>200</v>
      </c>
      <c r="H66" s="5"/>
      <c r="I66" s="5"/>
      <c r="J66" s="24">
        <f t="shared" si="28"/>
        <v>0</v>
      </c>
      <c r="K66" s="5"/>
      <c r="L66" s="5"/>
      <c r="M66" s="24">
        <f t="shared" si="29"/>
        <v>0</v>
      </c>
      <c r="N66" s="5"/>
      <c r="O66" s="5"/>
      <c r="P66" s="24">
        <f t="shared" si="30"/>
        <v>0</v>
      </c>
      <c r="Q66" s="5"/>
      <c r="R66" s="5"/>
      <c r="S66" s="24">
        <f t="shared" si="31"/>
        <v>0</v>
      </c>
      <c r="T66" s="5"/>
      <c r="U66" s="5"/>
      <c r="V66" s="24">
        <f t="shared" si="32"/>
        <v>0</v>
      </c>
      <c r="W66" s="5">
        <v>200</v>
      </c>
      <c r="X66" s="5"/>
      <c r="Y66" s="24">
        <f t="shared" si="33"/>
        <v>200</v>
      </c>
      <c r="Z66" s="5"/>
      <c r="AA66" s="5"/>
      <c r="AB66" s="24">
        <f t="shared" si="34"/>
        <v>0</v>
      </c>
    </row>
    <row r="67" spans="1:28" x14ac:dyDescent="0.25">
      <c r="A67" s="3" t="s">
        <v>89</v>
      </c>
      <c r="B67" s="3" t="s">
        <v>89</v>
      </c>
      <c r="C67" s="38" t="s">
        <v>132</v>
      </c>
      <c r="D67" s="6"/>
      <c r="E67" s="25">
        <f t="shared" si="25"/>
        <v>250</v>
      </c>
      <c r="F67" s="25">
        <f t="shared" si="26"/>
        <v>0</v>
      </c>
      <c r="G67" s="26">
        <f t="shared" si="27"/>
        <v>250</v>
      </c>
      <c r="H67" s="5"/>
      <c r="I67" s="5"/>
      <c r="J67" s="24">
        <f t="shared" si="28"/>
        <v>0</v>
      </c>
      <c r="K67" s="5"/>
      <c r="L67" s="5"/>
      <c r="M67" s="24">
        <f t="shared" si="29"/>
        <v>0</v>
      </c>
      <c r="N67" s="5"/>
      <c r="O67" s="5"/>
      <c r="P67" s="24">
        <f t="shared" si="30"/>
        <v>0</v>
      </c>
      <c r="Q67" s="5"/>
      <c r="R67" s="5"/>
      <c r="S67" s="24">
        <f t="shared" si="31"/>
        <v>0</v>
      </c>
      <c r="T67" s="5"/>
      <c r="U67" s="5"/>
      <c r="V67" s="24">
        <f t="shared" si="32"/>
        <v>0</v>
      </c>
      <c r="W67" s="5">
        <v>250</v>
      </c>
      <c r="X67" s="5"/>
      <c r="Y67" s="24">
        <f t="shared" si="33"/>
        <v>250</v>
      </c>
      <c r="Z67" s="5"/>
      <c r="AA67" s="5"/>
      <c r="AB67" s="24">
        <f t="shared" si="34"/>
        <v>0</v>
      </c>
    </row>
    <row r="68" spans="1:28" x14ac:dyDescent="0.25">
      <c r="A68" s="3" t="s">
        <v>89</v>
      </c>
      <c r="B68" s="3" t="s">
        <v>89</v>
      </c>
      <c r="C68" s="38" t="s">
        <v>133</v>
      </c>
      <c r="D68" s="6"/>
      <c r="E68" s="25">
        <f t="shared" si="25"/>
        <v>160</v>
      </c>
      <c r="F68" s="25">
        <f t="shared" si="26"/>
        <v>0</v>
      </c>
      <c r="G68" s="26">
        <f t="shared" si="27"/>
        <v>160</v>
      </c>
      <c r="H68" s="5"/>
      <c r="I68" s="5"/>
      <c r="J68" s="24">
        <f t="shared" si="28"/>
        <v>0</v>
      </c>
      <c r="K68" s="5"/>
      <c r="L68" s="5"/>
      <c r="M68" s="24">
        <f t="shared" si="29"/>
        <v>0</v>
      </c>
      <c r="N68" s="5"/>
      <c r="O68" s="5"/>
      <c r="P68" s="24">
        <f t="shared" si="30"/>
        <v>0</v>
      </c>
      <c r="Q68" s="5"/>
      <c r="R68" s="5"/>
      <c r="S68" s="24">
        <f t="shared" si="31"/>
        <v>0</v>
      </c>
      <c r="T68" s="5"/>
      <c r="U68" s="5"/>
      <c r="V68" s="24">
        <f t="shared" si="32"/>
        <v>0</v>
      </c>
      <c r="W68" s="5">
        <v>160</v>
      </c>
      <c r="X68" s="5"/>
      <c r="Y68" s="24">
        <f t="shared" si="33"/>
        <v>160</v>
      </c>
      <c r="Z68" s="5"/>
      <c r="AA68" s="5"/>
      <c r="AB68" s="24">
        <f t="shared" si="34"/>
        <v>0</v>
      </c>
    </row>
    <row r="69" spans="1:28" x14ac:dyDescent="0.25">
      <c r="A69" s="3" t="s">
        <v>89</v>
      </c>
      <c r="B69" s="3" t="s">
        <v>89</v>
      </c>
      <c r="C69" s="38" t="s">
        <v>134</v>
      </c>
      <c r="D69" s="6"/>
      <c r="E69" s="25">
        <f t="shared" si="25"/>
        <v>10</v>
      </c>
      <c r="F69" s="25">
        <f t="shared" si="26"/>
        <v>0</v>
      </c>
      <c r="G69" s="26">
        <f t="shared" si="27"/>
        <v>10</v>
      </c>
      <c r="H69" s="5"/>
      <c r="I69" s="5"/>
      <c r="J69" s="24">
        <f t="shared" si="28"/>
        <v>0</v>
      </c>
      <c r="K69" s="5"/>
      <c r="L69" s="5"/>
      <c r="M69" s="24">
        <f t="shared" si="29"/>
        <v>0</v>
      </c>
      <c r="N69" s="5"/>
      <c r="O69" s="5"/>
      <c r="P69" s="24">
        <f t="shared" si="30"/>
        <v>0</v>
      </c>
      <c r="Q69" s="5"/>
      <c r="R69" s="5"/>
      <c r="S69" s="24">
        <f t="shared" si="31"/>
        <v>0</v>
      </c>
      <c r="T69" s="5"/>
      <c r="U69" s="5"/>
      <c r="V69" s="24">
        <f t="shared" si="32"/>
        <v>0</v>
      </c>
      <c r="W69" s="5">
        <v>10</v>
      </c>
      <c r="X69" s="5"/>
      <c r="Y69" s="24">
        <f t="shared" si="33"/>
        <v>10</v>
      </c>
      <c r="Z69" s="5"/>
      <c r="AA69" s="5"/>
      <c r="AB69" s="24">
        <f t="shared" si="34"/>
        <v>0</v>
      </c>
    </row>
  </sheetData>
  <autoFilter ref="A2:AB2" xr:uid="{B8FF337C-3F8F-42CC-B4C2-C42E6FB7AA50}"/>
  <mergeCells count="9">
    <mergeCell ref="T1:V1"/>
    <mergeCell ref="W1:Y1"/>
    <mergeCell ref="Z1:AB1"/>
    <mergeCell ref="A1:C1"/>
    <mergeCell ref="E1:G1"/>
    <mergeCell ref="H1:J1"/>
    <mergeCell ref="K1:M1"/>
    <mergeCell ref="N1:P1"/>
    <mergeCell ref="Q1:S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3AC0B-7C25-4FF6-A53E-4349CD0846F6}">
  <dimension ref="A1:AB74"/>
  <sheetViews>
    <sheetView workbookViewId="0">
      <pane xSplit="3" ySplit="2" topLeftCell="U3" activePane="bottomRight" state="frozen"/>
      <selection pane="topRight"/>
      <selection pane="bottomLeft"/>
      <selection pane="bottomRight" activeCell="R10" sqref="R10"/>
    </sheetView>
  </sheetViews>
  <sheetFormatPr defaultRowHeight="15" x14ac:dyDescent="0.25"/>
  <cols>
    <col min="1" max="2" width="14.28515625" bestFit="1" customWidth="1"/>
    <col min="3" max="3" width="26.85546875" style="23" bestFit="1" customWidth="1"/>
    <col min="4" max="4" width="34.140625" customWidth="1"/>
    <col min="5" max="5" width="17.42578125" style="1" customWidth="1"/>
    <col min="6" max="6" width="15.85546875" style="1" customWidth="1"/>
    <col min="7" max="7" width="16.5703125" style="2" customWidth="1"/>
    <col min="8" max="8" width="10.85546875" style="2" customWidth="1"/>
    <col min="9" max="9" width="9.140625" style="2"/>
    <col min="10" max="10" width="10.85546875" style="2" customWidth="1"/>
    <col min="11" max="11" width="11.5703125" style="2" customWidth="1"/>
    <col min="12" max="12" width="9.140625" style="2"/>
    <col min="13" max="13" width="10.42578125" style="2" customWidth="1"/>
    <col min="14" max="14" width="11.5703125" style="2" customWidth="1"/>
    <col min="15" max="15" width="9.140625" style="2"/>
    <col min="16" max="16" width="10.42578125" style="2" customWidth="1"/>
    <col min="17" max="17" width="11.5703125" style="2" customWidth="1"/>
    <col min="18" max="18" width="9.140625" style="2"/>
    <col min="19" max="19" width="10.42578125" style="2" customWidth="1"/>
    <col min="20" max="21" width="11.5703125" style="2" customWidth="1"/>
    <col min="22" max="22" width="12.140625" style="2" customWidth="1"/>
    <col min="23" max="24" width="11.5703125" style="2" customWidth="1"/>
    <col min="25" max="25" width="12.140625" style="2" customWidth="1"/>
    <col min="26" max="26" width="11.5703125" style="2" customWidth="1"/>
    <col min="27" max="27" width="9.140625" style="2"/>
    <col min="28" max="28" width="10.42578125" style="2" customWidth="1"/>
  </cols>
  <sheetData>
    <row r="1" spans="1:28" x14ac:dyDescent="0.25">
      <c r="A1" s="45" t="s">
        <v>135</v>
      </c>
      <c r="B1" s="45"/>
      <c r="C1" s="45"/>
      <c r="E1" s="46" t="s">
        <v>9</v>
      </c>
      <c r="F1" s="46"/>
      <c r="G1" s="46"/>
      <c r="H1" s="44" t="s">
        <v>10</v>
      </c>
      <c r="I1" s="44"/>
      <c r="J1" s="44"/>
      <c r="K1" s="44" t="s">
        <v>11</v>
      </c>
      <c r="L1" s="44"/>
      <c r="M1" s="44"/>
      <c r="N1" s="44" t="s">
        <v>12</v>
      </c>
      <c r="O1" s="44"/>
      <c r="P1" s="44"/>
      <c r="Q1" s="44" t="s">
        <v>13</v>
      </c>
      <c r="R1" s="44"/>
      <c r="S1" s="44"/>
      <c r="T1" s="44" t="s">
        <v>14</v>
      </c>
      <c r="U1" s="44"/>
      <c r="V1" s="44"/>
      <c r="W1" s="44" t="s">
        <v>15</v>
      </c>
      <c r="X1" s="44"/>
      <c r="Y1" s="44"/>
      <c r="Z1" s="44" t="s">
        <v>16</v>
      </c>
      <c r="AA1" s="44"/>
      <c r="AB1" s="44"/>
    </row>
    <row r="2" spans="1:28" ht="28.5" customHeight="1" x14ac:dyDescent="0.25">
      <c r="A2" s="15" t="s">
        <v>17</v>
      </c>
      <c r="B2" s="15" t="s">
        <v>18</v>
      </c>
      <c r="C2" s="16" t="s">
        <v>19</v>
      </c>
      <c r="D2" s="17" t="s">
        <v>20</v>
      </c>
      <c r="E2" s="18" t="s">
        <v>21</v>
      </c>
      <c r="F2" s="19" t="s">
        <v>22</v>
      </c>
      <c r="G2" s="20" t="s">
        <v>23</v>
      </c>
      <c r="H2" s="21" t="s">
        <v>24</v>
      </c>
      <c r="I2" s="21" t="s">
        <v>25</v>
      </c>
      <c r="J2" s="21" t="s">
        <v>26</v>
      </c>
      <c r="K2" s="21" t="s">
        <v>27</v>
      </c>
      <c r="L2" s="21" t="s">
        <v>28</v>
      </c>
      <c r="M2" s="21" t="s">
        <v>29</v>
      </c>
      <c r="N2" s="21" t="s">
        <v>30</v>
      </c>
      <c r="O2" s="21" t="s">
        <v>31</v>
      </c>
      <c r="P2" s="21" t="s">
        <v>32</v>
      </c>
      <c r="Q2" s="21" t="s">
        <v>33</v>
      </c>
      <c r="R2" s="21" t="s">
        <v>34</v>
      </c>
      <c r="S2" s="21" t="s">
        <v>35</v>
      </c>
      <c r="T2" s="21" t="s">
        <v>36</v>
      </c>
      <c r="U2" s="21" t="s">
        <v>37</v>
      </c>
      <c r="V2" s="21" t="s">
        <v>38</v>
      </c>
      <c r="W2" s="21" t="s">
        <v>39</v>
      </c>
      <c r="X2" s="21" t="s">
        <v>40</v>
      </c>
      <c r="Y2" s="21" t="s">
        <v>41</v>
      </c>
      <c r="Z2" s="21" t="s">
        <v>42</v>
      </c>
      <c r="AA2" s="21" t="s">
        <v>43</v>
      </c>
      <c r="AB2" s="21" t="s">
        <v>44</v>
      </c>
    </row>
    <row r="3" spans="1:28" s="41" customFormat="1" x14ac:dyDescent="0.25">
      <c r="C3" s="17" t="s">
        <v>45</v>
      </c>
      <c r="D3" s="17"/>
      <c r="E3" s="42">
        <f t="shared" ref="E3:AB3" si="0">SUM(E4:E74)</f>
        <v>20219.585555555557</v>
      </c>
      <c r="F3" s="42">
        <f t="shared" si="0"/>
        <v>12947.444444444443</v>
      </c>
      <c r="G3" s="42">
        <f t="shared" si="0"/>
        <v>33167.03</v>
      </c>
      <c r="H3" s="42">
        <f t="shared" si="0"/>
        <v>57</v>
      </c>
      <c r="I3" s="42">
        <f t="shared" si="0"/>
        <v>48</v>
      </c>
      <c r="J3" s="42">
        <f t="shared" si="0"/>
        <v>105</v>
      </c>
      <c r="K3" s="42">
        <f t="shared" si="0"/>
        <v>6451</v>
      </c>
      <c r="L3" s="42">
        <f t="shared" si="0"/>
        <v>1504</v>
      </c>
      <c r="M3" s="42">
        <f t="shared" si="0"/>
        <v>7955</v>
      </c>
      <c r="N3" s="42">
        <f t="shared" si="0"/>
        <v>2421.5555555555557</v>
      </c>
      <c r="O3" s="42">
        <f t="shared" si="0"/>
        <v>5359</v>
      </c>
      <c r="P3" s="42">
        <f t="shared" si="0"/>
        <v>7780.5555555555557</v>
      </c>
      <c r="Q3" s="42">
        <f t="shared" si="0"/>
        <v>0</v>
      </c>
      <c r="R3" s="42">
        <f t="shared" si="0"/>
        <v>6036.4444444444443</v>
      </c>
      <c r="S3" s="42">
        <f t="shared" si="0"/>
        <v>6036.4444444444443</v>
      </c>
      <c r="T3" s="42">
        <f t="shared" si="0"/>
        <v>5432.7999999999993</v>
      </c>
      <c r="U3" s="42">
        <f t="shared" si="0"/>
        <v>0</v>
      </c>
      <c r="V3" s="42">
        <f t="shared" si="0"/>
        <v>5432.7999999999993</v>
      </c>
      <c r="W3" s="42">
        <f t="shared" si="0"/>
        <v>4014.23</v>
      </c>
      <c r="X3" s="42">
        <f t="shared" si="0"/>
        <v>0</v>
      </c>
      <c r="Y3" s="42">
        <f t="shared" si="0"/>
        <v>4014.23</v>
      </c>
      <c r="Z3" s="42">
        <f t="shared" si="0"/>
        <v>1843</v>
      </c>
      <c r="AA3" s="42">
        <f t="shared" si="0"/>
        <v>0</v>
      </c>
      <c r="AB3" s="42">
        <f t="shared" si="0"/>
        <v>1843</v>
      </c>
    </row>
    <row r="4" spans="1:28" x14ac:dyDescent="0.25">
      <c r="A4" s="3" t="s">
        <v>46</v>
      </c>
      <c r="B4" s="3" t="s">
        <v>46</v>
      </c>
      <c r="C4" s="37" t="s">
        <v>47</v>
      </c>
      <c r="D4" s="6"/>
      <c r="E4" s="25">
        <f t="shared" ref="E4:G5" si="1">SUM(H4,K4,N4,Q4,T4,W4,Z4)</f>
        <v>1235.1111111111111</v>
      </c>
      <c r="F4" s="25">
        <f t="shared" si="1"/>
        <v>851.88888888888891</v>
      </c>
      <c r="G4" s="26">
        <f t="shared" si="1"/>
        <v>2087</v>
      </c>
      <c r="H4" s="4"/>
      <c r="I4" s="4"/>
      <c r="J4" s="24">
        <f t="shared" ref="J4:J35" si="2">SUM(H4:I4)</f>
        <v>0</v>
      </c>
      <c r="K4" s="4"/>
      <c r="L4" s="4"/>
      <c r="M4" s="24">
        <f>SUM(K4:L4)</f>
        <v>0</v>
      </c>
      <c r="N4" s="4">
        <v>660.11111111111109</v>
      </c>
      <c r="O4" s="4">
        <v>213</v>
      </c>
      <c r="P4" s="24">
        <f>SUM(N4:O4)</f>
        <v>873.11111111111109</v>
      </c>
      <c r="Q4" s="5"/>
      <c r="R4" s="5">
        <v>638.88888888888891</v>
      </c>
      <c r="S4" s="24">
        <f t="shared" ref="S4:S9" si="3">SUM(Q4:R4)</f>
        <v>638.88888888888891</v>
      </c>
      <c r="T4" s="5">
        <v>575</v>
      </c>
      <c r="U4" s="5"/>
      <c r="V4" s="24">
        <f>SUM(T4:U4)</f>
        <v>575</v>
      </c>
      <c r="W4" s="5"/>
      <c r="X4" s="5"/>
      <c r="Y4" s="24">
        <f>SUM(W4:X4)</f>
        <v>0</v>
      </c>
      <c r="Z4" s="5"/>
      <c r="AA4" s="5"/>
      <c r="AB4" s="24">
        <f>SUM(Z4:AA4)</f>
        <v>0</v>
      </c>
    </row>
    <row r="5" spans="1:28" x14ac:dyDescent="0.25">
      <c r="A5" s="3" t="s">
        <v>48</v>
      </c>
      <c r="B5" s="3" t="s">
        <v>49</v>
      </c>
      <c r="C5" s="37" t="s">
        <v>50</v>
      </c>
      <c r="D5" s="6"/>
      <c r="E5" s="25">
        <f t="shared" si="1"/>
        <v>18.899999999999999</v>
      </c>
      <c r="F5" s="25">
        <f t="shared" si="1"/>
        <v>165</v>
      </c>
      <c r="G5" s="26">
        <f t="shared" si="1"/>
        <v>183.9</v>
      </c>
      <c r="H5" s="5"/>
      <c r="I5" s="5"/>
      <c r="J5" s="24">
        <f t="shared" si="2"/>
        <v>0</v>
      </c>
      <c r="K5" s="5"/>
      <c r="L5" s="5"/>
      <c r="M5" s="24">
        <f>SUM(K5:L5)</f>
        <v>0</v>
      </c>
      <c r="N5" s="5">
        <v>0</v>
      </c>
      <c r="O5" s="5">
        <v>144</v>
      </c>
      <c r="P5" s="24">
        <f>SUM(N5:O5)</f>
        <v>144</v>
      </c>
      <c r="Q5" s="5"/>
      <c r="R5" s="5">
        <v>20.999999999999996</v>
      </c>
      <c r="S5" s="24">
        <f t="shared" si="3"/>
        <v>20.999999999999996</v>
      </c>
      <c r="T5" s="5">
        <v>18.899999999999999</v>
      </c>
      <c r="U5" s="5"/>
      <c r="V5" s="24">
        <f t="shared" ref="V5:V30" si="4">SUM(T5:U5)</f>
        <v>18.899999999999999</v>
      </c>
      <c r="W5" s="5"/>
      <c r="X5" s="5"/>
      <c r="Y5" s="24">
        <f>SUM(W5:X5)</f>
        <v>0</v>
      </c>
      <c r="Z5" s="5"/>
      <c r="AA5" s="5"/>
      <c r="AB5" s="24">
        <f>SUM(Z5:AA5)</f>
        <v>0</v>
      </c>
    </row>
    <row r="6" spans="1:28" x14ac:dyDescent="0.25">
      <c r="A6" s="3" t="s">
        <v>51</v>
      </c>
      <c r="B6" s="3" t="s">
        <v>52</v>
      </c>
      <c r="C6" s="37" t="s">
        <v>53</v>
      </c>
      <c r="D6" s="6"/>
      <c r="E6" s="25">
        <f t="shared" ref="E6:E24" si="5">SUM(H6,K6,N6,Q6,T6,W6,Z6)</f>
        <v>0</v>
      </c>
      <c r="F6" s="25">
        <f t="shared" ref="F6:F24" si="6">SUM(I6,L6,O6,R6,U6,X6,AA6)</f>
        <v>0</v>
      </c>
      <c r="G6" s="26">
        <f>SUM(J6,M6,P6,S6,V6,Y6,AB7)</f>
        <v>0</v>
      </c>
      <c r="H6" s="5"/>
      <c r="I6" s="5"/>
      <c r="J6" s="24">
        <f t="shared" si="2"/>
        <v>0</v>
      </c>
      <c r="K6" s="5"/>
      <c r="L6" s="5"/>
      <c r="M6" s="24">
        <f>SUM(K6:L6)</f>
        <v>0</v>
      </c>
      <c r="N6" s="5"/>
      <c r="O6" s="5"/>
      <c r="P6" s="24">
        <f>SUM(N6:O6)</f>
        <v>0</v>
      </c>
      <c r="Q6" s="5"/>
      <c r="R6" s="5"/>
      <c r="S6" s="24">
        <f t="shared" si="3"/>
        <v>0</v>
      </c>
      <c r="T6" s="5"/>
      <c r="U6" s="5"/>
      <c r="V6" s="24">
        <f t="shared" si="4"/>
        <v>0</v>
      </c>
      <c r="W6" s="5"/>
      <c r="X6" s="5"/>
      <c r="Y6" s="24">
        <f>SUM(W6:X6)</f>
        <v>0</v>
      </c>
      <c r="Z6" s="5"/>
      <c r="AA6" s="5"/>
      <c r="AB6" s="24">
        <f>SUM(Z5:AA5)</f>
        <v>0</v>
      </c>
    </row>
    <row r="7" spans="1:28" x14ac:dyDescent="0.25">
      <c r="A7" s="3" t="s">
        <v>54</v>
      </c>
      <c r="B7" s="3" t="s">
        <v>55</v>
      </c>
      <c r="C7" s="37" t="s">
        <v>56</v>
      </c>
      <c r="D7" s="6"/>
      <c r="E7" s="25">
        <f t="shared" si="5"/>
        <v>0</v>
      </c>
      <c r="F7" s="25">
        <f t="shared" si="6"/>
        <v>0</v>
      </c>
      <c r="G7" s="26">
        <f>SUM(J7,M7,P7,S7,V7,Y7,AB8)</f>
        <v>0</v>
      </c>
      <c r="H7" s="5"/>
      <c r="I7" s="5"/>
      <c r="J7" s="24">
        <f t="shared" si="2"/>
        <v>0</v>
      </c>
      <c r="K7" s="5"/>
      <c r="L7" s="5"/>
      <c r="M7" s="24">
        <f t="shared" ref="M7:M35" si="7">SUM(K7:L7)</f>
        <v>0</v>
      </c>
      <c r="N7" s="5"/>
      <c r="O7" s="5"/>
      <c r="P7" s="24">
        <f t="shared" ref="P7:P30" si="8">SUM(N7:O7)</f>
        <v>0</v>
      </c>
      <c r="Q7" s="5"/>
      <c r="R7" s="5"/>
      <c r="S7" s="24">
        <f t="shared" si="3"/>
        <v>0</v>
      </c>
      <c r="T7" s="5"/>
      <c r="U7" s="5"/>
      <c r="V7" s="24">
        <f t="shared" si="4"/>
        <v>0</v>
      </c>
      <c r="W7" s="14"/>
      <c r="X7" s="5"/>
      <c r="Y7" s="24">
        <f t="shared" ref="Y7:Y30" si="9">SUM(W7:X7)</f>
        <v>0</v>
      </c>
      <c r="Z7" s="5"/>
      <c r="AA7" s="5"/>
      <c r="AB7" s="24">
        <f>SUM(Z6:AA6)</f>
        <v>0</v>
      </c>
    </row>
    <row r="8" spans="1:28" x14ac:dyDescent="0.25">
      <c r="A8" s="3" t="s">
        <v>54</v>
      </c>
      <c r="B8" s="3" t="s">
        <v>57</v>
      </c>
      <c r="C8" s="37" t="s">
        <v>58</v>
      </c>
      <c r="D8" s="6"/>
      <c r="E8" s="25">
        <f t="shared" si="5"/>
        <v>0</v>
      </c>
      <c r="F8" s="25">
        <f t="shared" si="6"/>
        <v>34</v>
      </c>
      <c r="G8" s="26">
        <f t="shared" ref="G8:G24" si="10">SUM(J8,M8,P8,S8,V8,Y8,AB8)</f>
        <v>34</v>
      </c>
      <c r="H8" s="5"/>
      <c r="I8" s="5"/>
      <c r="J8" s="24">
        <f t="shared" si="2"/>
        <v>0</v>
      </c>
      <c r="K8" s="5"/>
      <c r="L8" s="5">
        <v>34</v>
      </c>
      <c r="M8" s="24">
        <f t="shared" si="7"/>
        <v>34</v>
      </c>
      <c r="N8" s="5"/>
      <c r="O8" s="5"/>
      <c r="P8" s="24">
        <f t="shared" si="8"/>
        <v>0</v>
      </c>
      <c r="Q8" s="5"/>
      <c r="R8" s="5"/>
      <c r="S8" s="24">
        <f t="shared" si="3"/>
        <v>0</v>
      </c>
      <c r="T8" s="5"/>
      <c r="U8" s="5"/>
      <c r="V8" s="24">
        <f t="shared" si="4"/>
        <v>0</v>
      </c>
      <c r="W8" s="5"/>
      <c r="X8" s="5"/>
      <c r="Y8" s="24">
        <f t="shared" si="9"/>
        <v>0</v>
      </c>
      <c r="Z8" s="5"/>
      <c r="AA8" s="5"/>
      <c r="AB8" s="24">
        <f t="shared" ref="AB8:AB24" si="11">SUM(Z8:AA8)</f>
        <v>0</v>
      </c>
    </row>
    <row r="9" spans="1:28" x14ac:dyDescent="0.25">
      <c r="A9" s="3" t="s">
        <v>59</v>
      </c>
      <c r="B9" s="3" t="s">
        <v>60</v>
      </c>
      <c r="C9" s="37" t="s">
        <v>61</v>
      </c>
      <c r="D9" s="6"/>
      <c r="E9" s="25">
        <f t="shared" si="5"/>
        <v>126</v>
      </c>
      <c r="F9" s="25">
        <f t="shared" si="6"/>
        <v>140</v>
      </c>
      <c r="G9" s="26">
        <f t="shared" si="10"/>
        <v>266</v>
      </c>
      <c r="H9" s="5"/>
      <c r="I9" s="5"/>
      <c r="J9" s="24">
        <f t="shared" si="2"/>
        <v>0</v>
      </c>
      <c r="K9" s="5"/>
      <c r="L9" s="5"/>
      <c r="M9" s="24">
        <f t="shared" si="7"/>
        <v>0</v>
      </c>
      <c r="N9" s="5">
        <v>0</v>
      </c>
      <c r="O9" s="5"/>
      <c r="P9" s="24">
        <f t="shared" si="8"/>
        <v>0</v>
      </c>
      <c r="Q9" s="5"/>
      <c r="R9" s="5">
        <v>140</v>
      </c>
      <c r="S9" s="24">
        <f t="shared" si="3"/>
        <v>140</v>
      </c>
      <c r="T9" s="5">
        <v>126</v>
      </c>
      <c r="U9" s="5"/>
      <c r="V9" s="24">
        <f t="shared" si="4"/>
        <v>126</v>
      </c>
      <c r="W9" s="5"/>
      <c r="X9" s="5"/>
      <c r="Y9" s="24">
        <f t="shared" si="9"/>
        <v>0</v>
      </c>
      <c r="Z9" s="5"/>
      <c r="AA9" s="5"/>
      <c r="AB9" s="24">
        <f t="shared" si="11"/>
        <v>0</v>
      </c>
    </row>
    <row r="10" spans="1:28" x14ac:dyDescent="0.25">
      <c r="A10" s="3" t="s">
        <v>48</v>
      </c>
      <c r="B10" s="3" t="s">
        <v>49</v>
      </c>
      <c r="C10" s="37" t="s">
        <v>62</v>
      </c>
      <c r="D10" s="6"/>
      <c r="E10" s="25">
        <f t="shared" si="5"/>
        <v>20</v>
      </c>
      <c r="F10" s="25">
        <f t="shared" si="6"/>
        <v>0</v>
      </c>
      <c r="G10" s="26">
        <f t="shared" si="10"/>
        <v>20</v>
      </c>
      <c r="H10" s="5"/>
      <c r="I10" s="5"/>
      <c r="J10" s="24">
        <f t="shared" si="2"/>
        <v>0</v>
      </c>
      <c r="K10" s="5">
        <v>20</v>
      </c>
      <c r="L10" s="5"/>
      <c r="M10" s="24">
        <f t="shared" si="7"/>
        <v>20</v>
      </c>
      <c r="N10" s="5"/>
      <c r="O10" s="5"/>
      <c r="P10" s="24">
        <f t="shared" si="8"/>
        <v>0</v>
      </c>
      <c r="Q10" s="5"/>
      <c r="R10" s="5"/>
      <c r="S10" s="24">
        <f t="shared" ref="S10:S29" si="12">SUM(Q10:R10)</f>
        <v>0</v>
      </c>
      <c r="T10" s="5"/>
      <c r="U10" s="5"/>
      <c r="V10" s="24">
        <f t="shared" si="4"/>
        <v>0</v>
      </c>
      <c r="W10" s="5"/>
      <c r="X10" s="5"/>
      <c r="Y10" s="24">
        <f t="shared" si="9"/>
        <v>0</v>
      </c>
      <c r="Z10" s="5"/>
      <c r="AA10" s="5"/>
      <c r="AB10" s="24">
        <f t="shared" si="11"/>
        <v>0</v>
      </c>
    </row>
    <row r="11" spans="1:28" x14ac:dyDescent="0.25">
      <c r="A11" s="3" t="s">
        <v>51</v>
      </c>
      <c r="B11" s="3" t="s">
        <v>67</v>
      </c>
      <c r="C11" s="37" t="s">
        <v>136</v>
      </c>
      <c r="D11" s="6"/>
      <c r="E11" s="25">
        <f t="shared" si="5"/>
        <v>278.16000000000003</v>
      </c>
      <c r="F11" s="25">
        <f t="shared" si="6"/>
        <v>0</v>
      </c>
      <c r="G11" s="26">
        <f t="shared" si="10"/>
        <v>278.16000000000003</v>
      </c>
      <c r="H11" s="5"/>
      <c r="I11" s="5"/>
      <c r="J11" s="24">
        <f t="shared" si="2"/>
        <v>0</v>
      </c>
      <c r="K11" s="5"/>
      <c r="L11" s="5"/>
      <c r="M11" s="24">
        <f t="shared" ref="M11" si="13">SUM(K11:L11)</f>
        <v>0</v>
      </c>
      <c r="N11" s="4"/>
      <c r="O11" s="4"/>
      <c r="P11" s="24">
        <f t="shared" ref="P11" si="14">SUM(N11:O11)</f>
        <v>0</v>
      </c>
      <c r="Q11" s="5"/>
      <c r="R11" s="5"/>
      <c r="S11" s="24">
        <f t="shared" ref="S11" si="15">SUM(Q11:R11)</f>
        <v>0</v>
      </c>
      <c r="T11" s="5"/>
      <c r="U11" s="5"/>
      <c r="V11" s="24">
        <f t="shared" ref="V11" si="16">SUM(T11:U11)</f>
        <v>0</v>
      </c>
      <c r="W11" s="5">
        <v>278.16000000000003</v>
      </c>
      <c r="X11" s="5"/>
      <c r="Y11" s="24">
        <f t="shared" ref="Y11" si="17">SUM(W11:X11)</f>
        <v>278.16000000000003</v>
      </c>
      <c r="Z11" s="5"/>
      <c r="AA11" s="5"/>
      <c r="AB11" s="24">
        <f t="shared" si="11"/>
        <v>0</v>
      </c>
    </row>
    <row r="12" spans="1:28" x14ac:dyDescent="0.25">
      <c r="A12" s="3" t="s">
        <v>54</v>
      </c>
      <c r="B12" s="13" t="s">
        <v>55</v>
      </c>
      <c r="C12" s="37" t="s">
        <v>137</v>
      </c>
      <c r="D12" s="6"/>
      <c r="E12" s="25">
        <f t="shared" si="5"/>
        <v>0</v>
      </c>
      <c r="F12" s="25">
        <f t="shared" si="6"/>
        <v>156</v>
      </c>
      <c r="G12" s="26">
        <f t="shared" si="10"/>
        <v>156</v>
      </c>
      <c r="H12" s="5"/>
      <c r="I12" s="5"/>
      <c r="J12" s="24">
        <f t="shared" si="2"/>
        <v>0</v>
      </c>
      <c r="K12" s="5"/>
      <c r="L12" s="5"/>
      <c r="M12" s="24">
        <f>SUM(K12:L12)</f>
        <v>0</v>
      </c>
      <c r="N12" s="5"/>
      <c r="O12" s="5">
        <v>156</v>
      </c>
      <c r="P12" s="24">
        <f>SUM(N12:O12)</f>
        <v>156</v>
      </c>
      <c r="Q12" s="5"/>
      <c r="R12" s="5"/>
      <c r="S12" s="24">
        <f>SUM(Q12:R12)</f>
        <v>0</v>
      </c>
      <c r="T12" s="5"/>
      <c r="U12" s="5"/>
      <c r="V12" s="24">
        <f>SUM(T12:U12)</f>
        <v>0</v>
      </c>
      <c r="W12" s="5"/>
      <c r="X12" s="5"/>
      <c r="Y12" s="24">
        <f>SUM(W12:X12)</f>
        <v>0</v>
      </c>
      <c r="Z12" s="5"/>
      <c r="AA12" s="5"/>
      <c r="AB12" s="24">
        <f t="shared" si="11"/>
        <v>0</v>
      </c>
    </row>
    <row r="13" spans="1:28" x14ac:dyDescent="0.25">
      <c r="A13" s="3" t="s">
        <v>59</v>
      </c>
      <c r="B13" s="3" t="s">
        <v>63</v>
      </c>
      <c r="C13" s="37" t="s">
        <v>64</v>
      </c>
      <c r="D13" s="6"/>
      <c r="E13" s="25">
        <f t="shared" si="5"/>
        <v>85</v>
      </c>
      <c r="F13" s="25">
        <f t="shared" si="6"/>
        <v>0</v>
      </c>
      <c r="G13" s="26">
        <f t="shared" si="10"/>
        <v>85</v>
      </c>
      <c r="H13" s="5"/>
      <c r="I13" s="5"/>
      <c r="J13" s="24">
        <f t="shared" si="2"/>
        <v>0</v>
      </c>
      <c r="K13" s="5"/>
      <c r="L13" s="5"/>
      <c r="M13" s="24">
        <f t="shared" si="7"/>
        <v>0</v>
      </c>
      <c r="N13" s="5">
        <v>85</v>
      </c>
      <c r="O13" s="5"/>
      <c r="P13" s="24">
        <f t="shared" si="8"/>
        <v>85</v>
      </c>
      <c r="Q13" s="5"/>
      <c r="R13" s="5"/>
      <c r="S13" s="24">
        <f t="shared" si="12"/>
        <v>0</v>
      </c>
      <c r="T13" s="5"/>
      <c r="U13" s="5"/>
      <c r="V13" s="24">
        <f t="shared" si="4"/>
        <v>0</v>
      </c>
      <c r="W13" s="5"/>
      <c r="X13" s="5"/>
      <c r="Y13" s="24">
        <f t="shared" si="9"/>
        <v>0</v>
      </c>
      <c r="Z13" s="5"/>
      <c r="AA13" s="5"/>
      <c r="AB13" s="24">
        <f t="shared" si="11"/>
        <v>0</v>
      </c>
    </row>
    <row r="14" spans="1:28" x14ac:dyDescent="0.25">
      <c r="A14" s="3" t="s">
        <v>51</v>
      </c>
      <c r="B14" s="3" t="s">
        <v>65</v>
      </c>
      <c r="C14" s="37" t="s">
        <v>66</v>
      </c>
      <c r="D14" s="6"/>
      <c r="E14" s="25">
        <f t="shared" si="5"/>
        <v>369.9</v>
      </c>
      <c r="F14" s="25">
        <f t="shared" si="6"/>
        <v>111</v>
      </c>
      <c r="G14" s="26">
        <f t="shared" si="10"/>
        <v>480.9</v>
      </c>
      <c r="H14" s="5"/>
      <c r="I14" s="5"/>
      <c r="J14" s="24">
        <f t="shared" si="2"/>
        <v>0</v>
      </c>
      <c r="K14" s="5">
        <v>270</v>
      </c>
      <c r="L14" s="5"/>
      <c r="M14" s="24">
        <f t="shared" si="7"/>
        <v>270</v>
      </c>
      <c r="N14" s="4"/>
      <c r="O14" s="4"/>
      <c r="P14" s="24">
        <f t="shared" si="8"/>
        <v>0</v>
      </c>
      <c r="Q14" s="4"/>
      <c r="R14" s="4">
        <v>111</v>
      </c>
      <c r="S14" s="24">
        <f t="shared" si="12"/>
        <v>111</v>
      </c>
      <c r="T14" s="4">
        <v>99.9</v>
      </c>
      <c r="U14" s="4"/>
      <c r="V14" s="24">
        <f t="shared" si="4"/>
        <v>99.9</v>
      </c>
      <c r="W14" s="5"/>
      <c r="X14" s="5"/>
      <c r="Y14" s="24">
        <f t="shared" si="9"/>
        <v>0</v>
      </c>
      <c r="Z14" s="5"/>
      <c r="AA14" s="5"/>
      <c r="AB14" s="24">
        <f t="shared" si="11"/>
        <v>0</v>
      </c>
    </row>
    <row r="15" spans="1:28" x14ac:dyDescent="0.25">
      <c r="A15" s="3" t="s">
        <v>51</v>
      </c>
      <c r="B15" s="3" t="s">
        <v>67</v>
      </c>
      <c r="C15" s="37" t="s">
        <v>68</v>
      </c>
      <c r="D15" s="6"/>
      <c r="E15" s="25">
        <f t="shared" si="5"/>
        <v>330.81</v>
      </c>
      <c r="F15" s="25">
        <f t="shared" si="6"/>
        <v>980.5</v>
      </c>
      <c r="G15" s="26">
        <f t="shared" si="10"/>
        <v>1311.3100000000002</v>
      </c>
      <c r="H15" s="5"/>
      <c r="I15" s="5"/>
      <c r="J15" s="24">
        <f t="shared" si="2"/>
        <v>0</v>
      </c>
      <c r="K15" s="5"/>
      <c r="L15" s="5"/>
      <c r="M15" s="24">
        <f t="shared" si="7"/>
        <v>0</v>
      </c>
      <c r="N15" s="4"/>
      <c r="O15" s="4">
        <v>922</v>
      </c>
      <c r="P15" s="24">
        <f t="shared" si="8"/>
        <v>922</v>
      </c>
      <c r="Q15" s="5"/>
      <c r="R15" s="5">
        <v>58.5</v>
      </c>
      <c r="S15" s="24">
        <f t="shared" si="12"/>
        <v>58.5</v>
      </c>
      <c r="T15" s="5">
        <v>52.65</v>
      </c>
      <c r="U15" s="5"/>
      <c r="V15" s="24">
        <f t="shared" si="4"/>
        <v>52.65</v>
      </c>
      <c r="W15" s="5">
        <v>278.16000000000003</v>
      </c>
      <c r="X15" s="5"/>
      <c r="Y15" s="24">
        <f t="shared" si="9"/>
        <v>278.16000000000003</v>
      </c>
      <c r="Z15" s="5"/>
      <c r="AA15" s="5"/>
      <c r="AB15" s="24">
        <f t="shared" si="11"/>
        <v>0</v>
      </c>
    </row>
    <row r="16" spans="1:28" x14ac:dyDescent="0.25">
      <c r="A16" s="3" t="s">
        <v>54</v>
      </c>
      <c r="B16" s="3" t="s">
        <v>69</v>
      </c>
      <c r="C16" s="37" t="s">
        <v>70</v>
      </c>
      <c r="D16" s="9"/>
      <c r="E16" s="27">
        <f t="shared" si="5"/>
        <v>83</v>
      </c>
      <c r="F16" s="27">
        <f t="shared" si="6"/>
        <v>43</v>
      </c>
      <c r="G16" s="28">
        <f t="shared" si="10"/>
        <v>126</v>
      </c>
      <c r="H16" s="5"/>
      <c r="I16" s="5"/>
      <c r="J16" s="24">
        <f t="shared" si="2"/>
        <v>0</v>
      </c>
      <c r="K16" s="5">
        <v>83</v>
      </c>
      <c r="L16" s="5"/>
      <c r="M16" s="24">
        <f t="shared" si="7"/>
        <v>83</v>
      </c>
      <c r="N16" s="5"/>
      <c r="O16" s="5">
        <v>43</v>
      </c>
      <c r="P16" s="24">
        <f t="shared" si="8"/>
        <v>43</v>
      </c>
      <c r="Q16" s="5"/>
      <c r="R16" s="5"/>
      <c r="S16" s="24">
        <f t="shared" si="12"/>
        <v>0</v>
      </c>
      <c r="T16" s="5"/>
      <c r="U16" s="5"/>
      <c r="V16" s="24">
        <f t="shared" si="4"/>
        <v>0</v>
      </c>
      <c r="W16" s="5"/>
      <c r="X16" s="5"/>
      <c r="Y16" s="24">
        <f t="shared" si="9"/>
        <v>0</v>
      </c>
      <c r="Z16" s="5"/>
      <c r="AA16" s="5"/>
      <c r="AB16" s="24">
        <f t="shared" si="11"/>
        <v>0</v>
      </c>
    </row>
    <row r="17" spans="1:28" x14ac:dyDescent="0.25">
      <c r="A17" s="3" t="s">
        <v>51</v>
      </c>
      <c r="B17" s="3" t="s">
        <v>65</v>
      </c>
      <c r="C17" s="37" t="s">
        <v>71</v>
      </c>
      <c r="D17" s="6"/>
      <c r="E17" s="25">
        <f t="shared" si="5"/>
        <v>106</v>
      </c>
      <c r="F17" s="25">
        <f t="shared" si="6"/>
        <v>0</v>
      </c>
      <c r="G17" s="26">
        <f t="shared" si="10"/>
        <v>106</v>
      </c>
      <c r="H17" s="5"/>
      <c r="I17" s="5"/>
      <c r="J17" s="24">
        <f t="shared" si="2"/>
        <v>0</v>
      </c>
      <c r="K17" s="5">
        <v>75</v>
      </c>
      <c r="L17" s="5"/>
      <c r="M17" s="24">
        <f t="shared" si="7"/>
        <v>75</v>
      </c>
      <c r="N17" s="5">
        <v>31</v>
      </c>
      <c r="O17" s="5"/>
      <c r="P17" s="24">
        <f t="shared" si="8"/>
        <v>31</v>
      </c>
      <c r="Q17" s="5"/>
      <c r="R17" s="5"/>
      <c r="S17" s="24">
        <f t="shared" si="12"/>
        <v>0</v>
      </c>
      <c r="T17" s="5"/>
      <c r="U17" s="5"/>
      <c r="V17" s="24">
        <f t="shared" si="4"/>
        <v>0</v>
      </c>
      <c r="W17" s="5"/>
      <c r="X17" s="5"/>
      <c r="Y17" s="24">
        <f t="shared" si="9"/>
        <v>0</v>
      </c>
      <c r="Z17" s="5"/>
      <c r="AA17" s="5"/>
      <c r="AB17" s="24">
        <f t="shared" si="11"/>
        <v>0</v>
      </c>
    </row>
    <row r="18" spans="1:28" x14ac:dyDescent="0.25">
      <c r="A18" s="3" t="s">
        <v>51</v>
      </c>
      <c r="B18" s="3" t="s">
        <v>52</v>
      </c>
      <c r="C18" s="37" t="s">
        <v>72</v>
      </c>
      <c r="D18" s="6"/>
      <c r="E18" s="25">
        <f t="shared" si="5"/>
        <v>495</v>
      </c>
      <c r="F18" s="25">
        <f t="shared" si="6"/>
        <v>0</v>
      </c>
      <c r="G18" s="26">
        <f t="shared" si="10"/>
        <v>495</v>
      </c>
      <c r="H18" s="5"/>
      <c r="I18" s="5"/>
      <c r="J18" s="24">
        <f t="shared" si="2"/>
        <v>0</v>
      </c>
      <c r="K18" s="4">
        <v>495</v>
      </c>
      <c r="L18" s="4"/>
      <c r="M18" s="24">
        <f t="shared" si="7"/>
        <v>495</v>
      </c>
      <c r="N18" s="5"/>
      <c r="O18" s="5"/>
      <c r="P18" s="24">
        <f t="shared" si="8"/>
        <v>0</v>
      </c>
      <c r="Q18" s="5"/>
      <c r="R18" s="5"/>
      <c r="S18" s="24">
        <f t="shared" si="12"/>
        <v>0</v>
      </c>
      <c r="T18" s="5"/>
      <c r="U18" s="5"/>
      <c r="V18" s="24">
        <f t="shared" si="4"/>
        <v>0</v>
      </c>
      <c r="W18" s="5"/>
      <c r="X18" s="5"/>
      <c r="Y18" s="24">
        <f t="shared" si="9"/>
        <v>0</v>
      </c>
      <c r="Z18" s="5"/>
      <c r="AA18" s="5"/>
      <c r="AB18" s="24">
        <f t="shared" si="11"/>
        <v>0</v>
      </c>
    </row>
    <row r="19" spans="1:28" x14ac:dyDescent="0.25">
      <c r="A19" s="3" t="s">
        <v>51</v>
      </c>
      <c r="B19" s="3" t="s">
        <v>73</v>
      </c>
      <c r="C19" s="37" t="s">
        <v>74</v>
      </c>
      <c r="D19" s="6"/>
      <c r="E19" s="25">
        <f t="shared" si="5"/>
        <v>74.7</v>
      </c>
      <c r="F19" s="25">
        <f t="shared" si="6"/>
        <v>83</v>
      </c>
      <c r="G19" s="26">
        <f t="shared" si="10"/>
        <v>157.69999999999999</v>
      </c>
      <c r="H19" s="5"/>
      <c r="I19" s="5"/>
      <c r="J19" s="24">
        <f t="shared" si="2"/>
        <v>0</v>
      </c>
      <c r="K19" s="5"/>
      <c r="L19" s="5"/>
      <c r="M19" s="24">
        <f t="shared" si="7"/>
        <v>0</v>
      </c>
      <c r="N19" s="5"/>
      <c r="O19" s="5"/>
      <c r="P19" s="24">
        <f t="shared" si="8"/>
        <v>0</v>
      </c>
      <c r="Q19" s="5"/>
      <c r="R19" s="5">
        <v>83</v>
      </c>
      <c r="S19" s="24">
        <f t="shared" si="12"/>
        <v>83</v>
      </c>
      <c r="T19" s="5">
        <v>74.7</v>
      </c>
      <c r="U19" s="5"/>
      <c r="V19" s="24">
        <f t="shared" si="4"/>
        <v>74.7</v>
      </c>
      <c r="W19" s="5"/>
      <c r="X19" s="5"/>
      <c r="Y19" s="24">
        <f t="shared" si="9"/>
        <v>0</v>
      </c>
      <c r="Z19" s="5"/>
      <c r="AA19" s="5"/>
      <c r="AB19" s="24">
        <f t="shared" si="11"/>
        <v>0</v>
      </c>
    </row>
    <row r="20" spans="1:28" x14ac:dyDescent="0.25">
      <c r="A20" s="3" t="s">
        <v>51</v>
      </c>
      <c r="B20" s="3" t="s">
        <v>51</v>
      </c>
      <c r="C20" s="37" t="s">
        <v>75</v>
      </c>
      <c r="D20" s="6"/>
      <c r="E20" s="25">
        <f t="shared" si="5"/>
        <v>1648.5</v>
      </c>
      <c r="F20" s="25">
        <f t="shared" si="6"/>
        <v>165</v>
      </c>
      <c r="G20" s="26">
        <f t="shared" si="10"/>
        <v>1813.5</v>
      </c>
      <c r="H20" s="5"/>
      <c r="I20" s="5"/>
      <c r="J20" s="24">
        <f t="shared" si="2"/>
        <v>0</v>
      </c>
      <c r="K20" s="4">
        <v>1500</v>
      </c>
      <c r="L20" s="4"/>
      <c r="M20" s="24">
        <f t="shared" si="7"/>
        <v>1500</v>
      </c>
      <c r="N20" s="5"/>
      <c r="O20" s="5"/>
      <c r="P20" s="24">
        <f t="shared" si="8"/>
        <v>0</v>
      </c>
      <c r="Q20" s="5"/>
      <c r="R20" s="5">
        <v>165</v>
      </c>
      <c r="S20" s="24">
        <f t="shared" si="12"/>
        <v>165</v>
      </c>
      <c r="T20" s="5">
        <v>148.5</v>
      </c>
      <c r="U20" s="5"/>
      <c r="V20" s="24">
        <f t="shared" si="4"/>
        <v>148.5</v>
      </c>
      <c r="W20" s="5"/>
      <c r="X20" s="5"/>
      <c r="Y20" s="24">
        <f t="shared" si="9"/>
        <v>0</v>
      </c>
      <c r="Z20" s="5"/>
      <c r="AA20" s="5"/>
      <c r="AB20" s="24">
        <f t="shared" si="11"/>
        <v>0</v>
      </c>
    </row>
    <row r="21" spans="1:28" x14ac:dyDescent="0.25">
      <c r="A21" s="3" t="s">
        <v>54</v>
      </c>
      <c r="B21" s="13" t="s">
        <v>55</v>
      </c>
      <c r="C21" s="37" t="s">
        <v>138</v>
      </c>
      <c r="D21" s="6"/>
      <c r="E21" s="25">
        <f t="shared" si="5"/>
        <v>0</v>
      </c>
      <c r="F21" s="25">
        <f t="shared" si="6"/>
        <v>159</v>
      </c>
      <c r="G21" s="26">
        <f t="shared" si="10"/>
        <v>159</v>
      </c>
      <c r="H21" s="5"/>
      <c r="I21" s="5"/>
      <c r="J21" s="24">
        <f t="shared" si="2"/>
        <v>0</v>
      </c>
      <c r="K21" s="5"/>
      <c r="L21" s="5"/>
      <c r="M21" s="24">
        <f>SUM(K21:L21)</f>
        <v>0</v>
      </c>
      <c r="N21" s="5"/>
      <c r="O21" s="5">
        <v>159</v>
      </c>
      <c r="P21" s="24">
        <f>SUM(N21:O21)</f>
        <v>159</v>
      </c>
      <c r="Q21" s="5"/>
      <c r="R21" s="5"/>
      <c r="S21" s="24">
        <f>SUM(Q21:R21)</f>
        <v>0</v>
      </c>
      <c r="T21" s="5"/>
      <c r="U21" s="5"/>
      <c r="V21" s="24">
        <f>SUM(T21:U21)</f>
        <v>0</v>
      </c>
      <c r="W21" s="5"/>
      <c r="X21" s="5"/>
      <c r="Y21" s="24">
        <f>SUM(W21:X21)</f>
        <v>0</v>
      </c>
      <c r="Z21" s="5"/>
      <c r="AA21" s="5"/>
      <c r="AB21" s="24">
        <f t="shared" si="11"/>
        <v>0</v>
      </c>
    </row>
    <row r="22" spans="1:28" x14ac:dyDescent="0.25">
      <c r="A22" s="3" t="s">
        <v>48</v>
      </c>
      <c r="B22" s="3" t="s">
        <v>76</v>
      </c>
      <c r="C22" s="37" t="s">
        <v>77</v>
      </c>
      <c r="D22" s="6"/>
      <c r="E22" s="25">
        <f t="shared" si="5"/>
        <v>135.9</v>
      </c>
      <c r="F22" s="25">
        <f t="shared" si="6"/>
        <v>151</v>
      </c>
      <c r="G22" s="26">
        <f t="shared" si="10"/>
        <v>286.89999999999998</v>
      </c>
      <c r="H22" s="5"/>
      <c r="I22" s="5"/>
      <c r="J22" s="24">
        <f t="shared" si="2"/>
        <v>0</v>
      </c>
      <c r="K22" s="5"/>
      <c r="L22" s="5"/>
      <c r="M22" s="24">
        <f t="shared" si="7"/>
        <v>0</v>
      </c>
      <c r="N22" s="5"/>
      <c r="O22" s="5"/>
      <c r="P22" s="24">
        <f t="shared" si="8"/>
        <v>0</v>
      </c>
      <c r="Q22" s="5"/>
      <c r="R22" s="5">
        <v>151</v>
      </c>
      <c r="S22" s="24">
        <f t="shared" si="12"/>
        <v>151</v>
      </c>
      <c r="T22" s="5">
        <v>135.9</v>
      </c>
      <c r="U22" s="5"/>
      <c r="V22" s="24">
        <f t="shared" si="4"/>
        <v>135.9</v>
      </c>
      <c r="W22" s="5"/>
      <c r="X22" s="5"/>
      <c r="Y22" s="24">
        <f t="shared" si="9"/>
        <v>0</v>
      </c>
      <c r="Z22" s="5"/>
      <c r="AA22" s="5"/>
      <c r="AB22" s="24">
        <f t="shared" si="11"/>
        <v>0</v>
      </c>
    </row>
    <row r="23" spans="1:28" x14ac:dyDescent="0.25">
      <c r="A23" s="3" t="s">
        <v>48</v>
      </c>
      <c r="B23" s="3" t="s">
        <v>76</v>
      </c>
      <c r="C23" s="37" t="s">
        <v>78</v>
      </c>
      <c r="D23" s="6"/>
      <c r="E23" s="25">
        <f t="shared" si="5"/>
        <v>341.1</v>
      </c>
      <c r="F23" s="25">
        <f t="shared" si="6"/>
        <v>1044</v>
      </c>
      <c r="G23" s="26">
        <f t="shared" si="10"/>
        <v>1385.1</v>
      </c>
      <c r="H23" s="5"/>
      <c r="I23" s="5"/>
      <c r="J23" s="24">
        <f t="shared" si="2"/>
        <v>0</v>
      </c>
      <c r="K23" s="5"/>
      <c r="L23" s="5"/>
      <c r="M23" s="24">
        <f t="shared" si="7"/>
        <v>0</v>
      </c>
      <c r="N23" s="5"/>
      <c r="O23" s="5">
        <v>665</v>
      </c>
      <c r="P23" s="24">
        <f t="shared" si="8"/>
        <v>665</v>
      </c>
      <c r="Q23" s="5"/>
      <c r="R23" s="5">
        <v>379</v>
      </c>
      <c r="S23" s="24">
        <f t="shared" si="12"/>
        <v>379</v>
      </c>
      <c r="T23" s="5">
        <v>341.1</v>
      </c>
      <c r="U23" s="5"/>
      <c r="V23" s="24">
        <f t="shared" si="4"/>
        <v>341.1</v>
      </c>
      <c r="W23" s="5"/>
      <c r="X23" s="5"/>
      <c r="Y23" s="24">
        <f t="shared" si="9"/>
        <v>0</v>
      </c>
      <c r="Z23" s="5"/>
      <c r="AA23" s="5"/>
      <c r="AB23" s="24">
        <f t="shared" si="11"/>
        <v>0</v>
      </c>
    </row>
    <row r="24" spans="1:28" x14ac:dyDescent="0.25">
      <c r="A24" s="3" t="s">
        <v>54</v>
      </c>
      <c r="B24" s="3" t="s">
        <v>69</v>
      </c>
      <c r="C24" s="37" t="s">
        <v>79</v>
      </c>
      <c r="D24" s="6"/>
      <c r="E24" s="25">
        <f t="shared" si="5"/>
        <v>354</v>
      </c>
      <c r="F24" s="25">
        <f t="shared" si="6"/>
        <v>47</v>
      </c>
      <c r="G24" s="26">
        <f t="shared" si="10"/>
        <v>401</v>
      </c>
      <c r="H24" s="5"/>
      <c r="I24" s="5"/>
      <c r="J24" s="24">
        <f t="shared" si="2"/>
        <v>0</v>
      </c>
      <c r="K24" s="5">
        <v>354</v>
      </c>
      <c r="L24" s="5"/>
      <c r="M24" s="24">
        <f t="shared" si="7"/>
        <v>354</v>
      </c>
      <c r="N24" s="5"/>
      <c r="O24" s="5">
        <v>47</v>
      </c>
      <c r="P24" s="24">
        <f t="shared" si="8"/>
        <v>47</v>
      </c>
      <c r="Q24" s="5"/>
      <c r="R24" s="5"/>
      <c r="S24" s="24">
        <f t="shared" si="12"/>
        <v>0</v>
      </c>
      <c r="T24" s="5"/>
      <c r="U24" s="5"/>
      <c r="V24" s="24">
        <f t="shared" si="4"/>
        <v>0</v>
      </c>
      <c r="W24" s="5"/>
      <c r="X24" s="5"/>
      <c r="Y24" s="24">
        <f t="shared" si="9"/>
        <v>0</v>
      </c>
      <c r="Z24" s="5"/>
      <c r="AA24" s="5"/>
      <c r="AB24" s="24">
        <f t="shared" si="11"/>
        <v>0</v>
      </c>
    </row>
    <row r="25" spans="1:28" x14ac:dyDescent="0.25">
      <c r="A25" s="3" t="s">
        <v>80</v>
      </c>
      <c r="B25" s="3" t="s">
        <v>80</v>
      </c>
      <c r="C25" s="37" t="s">
        <v>81</v>
      </c>
      <c r="D25" s="6"/>
      <c r="E25" s="25">
        <f t="shared" ref="E25:G26" si="18">SUM(H25,K25,N25,Q25,T25,W25,Z25)</f>
        <v>58.75</v>
      </c>
      <c r="F25" s="25">
        <f t="shared" si="18"/>
        <v>0</v>
      </c>
      <c r="G25" s="26">
        <f t="shared" si="18"/>
        <v>58.75</v>
      </c>
      <c r="H25" s="5"/>
      <c r="I25" s="5"/>
      <c r="J25" s="24">
        <f t="shared" si="2"/>
        <v>0</v>
      </c>
      <c r="K25" s="5"/>
      <c r="L25" s="5"/>
      <c r="M25" s="24">
        <f t="shared" si="7"/>
        <v>0</v>
      </c>
      <c r="N25" s="5"/>
      <c r="O25" s="5"/>
      <c r="P25" s="24">
        <f t="shared" si="8"/>
        <v>0</v>
      </c>
      <c r="Q25" s="5"/>
      <c r="R25" s="5"/>
      <c r="S25" s="24">
        <f t="shared" si="12"/>
        <v>0</v>
      </c>
      <c r="T25" s="5"/>
      <c r="U25" s="5"/>
      <c r="V25" s="24">
        <f t="shared" si="4"/>
        <v>0</v>
      </c>
      <c r="W25" s="5">
        <v>58.75</v>
      </c>
      <c r="X25" s="5"/>
      <c r="Y25" s="24">
        <f t="shared" si="9"/>
        <v>58.75</v>
      </c>
      <c r="Z25" s="5"/>
      <c r="AA25" s="5"/>
      <c r="AB25" s="24"/>
    </row>
    <row r="26" spans="1:28" x14ac:dyDescent="0.25">
      <c r="A26" s="3" t="s">
        <v>51</v>
      </c>
      <c r="B26" s="3" t="s">
        <v>67</v>
      </c>
      <c r="C26" s="37" t="s">
        <v>82</v>
      </c>
      <c r="D26" s="6"/>
      <c r="E26" s="25">
        <f t="shared" si="18"/>
        <v>52.65</v>
      </c>
      <c r="F26" s="25">
        <f t="shared" si="18"/>
        <v>599.5</v>
      </c>
      <c r="G26" s="26">
        <f t="shared" si="18"/>
        <v>652.15</v>
      </c>
      <c r="H26" s="5"/>
      <c r="I26" s="5"/>
      <c r="J26" s="24">
        <f t="shared" si="2"/>
        <v>0</v>
      </c>
      <c r="K26" s="5"/>
      <c r="L26" s="5"/>
      <c r="M26" s="24">
        <f t="shared" si="7"/>
        <v>0</v>
      </c>
      <c r="N26" s="4"/>
      <c r="O26" s="4">
        <v>541</v>
      </c>
      <c r="P26" s="24">
        <f t="shared" si="8"/>
        <v>541</v>
      </c>
      <c r="Q26" s="5"/>
      <c r="R26" s="5">
        <v>58.5</v>
      </c>
      <c r="S26" s="24">
        <f t="shared" si="12"/>
        <v>58.5</v>
      </c>
      <c r="T26" s="5">
        <v>52.65</v>
      </c>
      <c r="U26" s="5"/>
      <c r="V26" s="24">
        <f t="shared" si="4"/>
        <v>52.65</v>
      </c>
      <c r="W26" s="5"/>
      <c r="X26" s="5"/>
      <c r="Y26" s="24">
        <f t="shared" si="9"/>
        <v>0</v>
      </c>
      <c r="Z26" s="5"/>
      <c r="AA26" s="5"/>
      <c r="AB26" s="24">
        <f t="shared" ref="AB26:AB61" si="19">SUM(Z26:AA26)</f>
        <v>0</v>
      </c>
    </row>
    <row r="27" spans="1:28" x14ac:dyDescent="0.25">
      <c r="A27" s="3" t="s">
        <v>48</v>
      </c>
      <c r="B27" s="3" t="s">
        <v>83</v>
      </c>
      <c r="C27" s="37" t="s">
        <v>84</v>
      </c>
      <c r="D27" s="6"/>
      <c r="E27" s="25">
        <f t="shared" ref="E27:G28" si="20">SUM(H27,K27,N27,Q27,T27,W27,Z27)</f>
        <v>176</v>
      </c>
      <c r="F27" s="25">
        <f t="shared" si="20"/>
        <v>0</v>
      </c>
      <c r="G27" s="26">
        <f t="shared" si="20"/>
        <v>176</v>
      </c>
      <c r="H27" s="5"/>
      <c r="I27" s="5"/>
      <c r="J27" s="24">
        <f t="shared" si="2"/>
        <v>0</v>
      </c>
      <c r="K27" s="5"/>
      <c r="L27" s="5"/>
      <c r="M27" s="24">
        <f t="shared" si="7"/>
        <v>0</v>
      </c>
      <c r="N27" s="5">
        <v>176</v>
      </c>
      <c r="O27" s="5"/>
      <c r="P27" s="24">
        <f t="shared" si="8"/>
        <v>176</v>
      </c>
      <c r="Q27" s="5"/>
      <c r="R27" s="5"/>
      <c r="S27" s="24">
        <f t="shared" si="12"/>
        <v>0</v>
      </c>
      <c r="T27" s="5"/>
      <c r="U27" s="5"/>
      <c r="V27" s="24">
        <f t="shared" si="4"/>
        <v>0</v>
      </c>
      <c r="W27" s="5"/>
      <c r="X27" s="5"/>
      <c r="Y27" s="24">
        <f t="shared" si="9"/>
        <v>0</v>
      </c>
      <c r="Z27" s="5"/>
      <c r="AA27" s="5"/>
      <c r="AB27" s="24">
        <f t="shared" si="19"/>
        <v>0</v>
      </c>
    </row>
    <row r="28" spans="1:28" x14ac:dyDescent="0.25">
      <c r="A28" s="3" t="s">
        <v>48</v>
      </c>
      <c r="B28" s="3" t="s">
        <v>76</v>
      </c>
      <c r="C28" s="37" t="s">
        <v>85</v>
      </c>
      <c r="D28" s="6"/>
      <c r="E28" s="25">
        <f t="shared" si="20"/>
        <v>163</v>
      </c>
      <c r="F28" s="25">
        <f t="shared" si="20"/>
        <v>0</v>
      </c>
      <c r="G28" s="26">
        <f t="shared" si="20"/>
        <v>163</v>
      </c>
      <c r="H28" s="5"/>
      <c r="I28" s="5"/>
      <c r="J28" s="24">
        <f t="shared" si="2"/>
        <v>0</v>
      </c>
      <c r="K28" s="10"/>
      <c r="L28" s="10"/>
      <c r="M28" s="24">
        <f t="shared" si="7"/>
        <v>0</v>
      </c>
      <c r="N28" s="5">
        <v>163</v>
      </c>
      <c r="O28" s="5"/>
      <c r="P28" s="24">
        <f t="shared" si="8"/>
        <v>163</v>
      </c>
      <c r="Q28" s="5"/>
      <c r="R28" s="5"/>
      <c r="S28" s="24">
        <f t="shared" si="12"/>
        <v>0</v>
      </c>
      <c r="T28" s="5"/>
      <c r="U28" s="5"/>
      <c r="V28" s="24">
        <f t="shared" si="4"/>
        <v>0</v>
      </c>
      <c r="W28" s="5"/>
      <c r="X28" s="5"/>
      <c r="Y28" s="24">
        <f t="shared" si="9"/>
        <v>0</v>
      </c>
      <c r="Z28" s="5"/>
      <c r="AA28" s="5"/>
      <c r="AB28" s="24">
        <f t="shared" si="19"/>
        <v>0</v>
      </c>
    </row>
    <row r="29" spans="1:28" x14ac:dyDescent="0.25">
      <c r="A29" s="3" t="s">
        <v>51</v>
      </c>
      <c r="B29" s="3" t="s">
        <v>52</v>
      </c>
      <c r="C29" s="37" t="s">
        <v>86</v>
      </c>
      <c r="D29" s="6"/>
      <c r="E29" s="25">
        <f t="shared" ref="E29:E31" si="21">SUM(H29,K29,N29,Q29,T29,W29,Z29)</f>
        <v>365</v>
      </c>
      <c r="F29" s="25">
        <f t="shared" ref="F29:F31" si="22">SUM(I29,L29,O29,R29,U29,X29,AA29)</f>
        <v>332</v>
      </c>
      <c r="G29" s="26">
        <f t="shared" ref="G29:G61" si="23">SUM(J29,M29,P29,S29,V29,Y29,AB29)</f>
        <v>697</v>
      </c>
      <c r="H29" s="5"/>
      <c r="I29" s="5"/>
      <c r="J29" s="29">
        <f t="shared" si="2"/>
        <v>0</v>
      </c>
      <c r="K29" s="5"/>
      <c r="L29" s="5"/>
      <c r="M29" s="24">
        <f t="shared" si="7"/>
        <v>0</v>
      </c>
      <c r="N29" s="5">
        <v>365</v>
      </c>
      <c r="O29" s="5">
        <v>332</v>
      </c>
      <c r="P29" s="24">
        <f t="shared" si="8"/>
        <v>697</v>
      </c>
      <c r="Q29" s="5"/>
      <c r="R29" s="5"/>
      <c r="S29" s="24">
        <f t="shared" si="12"/>
        <v>0</v>
      </c>
      <c r="T29" s="5"/>
      <c r="U29" s="5"/>
      <c r="V29" s="24">
        <f t="shared" si="4"/>
        <v>0</v>
      </c>
      <c r="W29" s="5"/>
      <c r="X29" s="5"/>
      <c r="Y29" s="24">
        <f t="shared" si="9"/>
        <v>0</v>
      </c>
      <c r="Z29" s="5"/>
      <c r="AA29" s="5"/>
      <c r="AB29" s="24">
        <f t="shared" si="19"/>
        <v>0</v>
      </c>
    </row>
    <row r="30" spans="1:28" x14ac:dyDescent="0.25">
      <c r="A30" s="3" t="s">
        <v>51</v>
      </c>
      <c r="B30" s="3" t="s">
        <v>65</v>
      </c>
      <c r="C30" s="37" t="s">
        <v>87</v>
      </c>
      <c r="D30" s="6"/>
      <c r="E30" s="25">
        <f t="shared" si="21"/>
        <v>133</v>
      </c>
      <c r="F30" s="25">
        <f t="shared" si="22"/>
        <v>40</v>
      </c>
      <c r="G30" s="26">
        <f t="shared" si="23"/>
        <v>173</v>
      </c>
      <c r="H30" s="5"/>
      <c r="I30" s="5"/>
      <c r="J30" s="29">
        <f t="shared" si="2"/>
        <v>0</v>
      </c>
      <c r="K30" s="5">
        <v>97</v>
      </c>
      <c r="L30" s="5"/>
      <c r="M30" s="24">
        <f t="shared" si="7"/>
        <v>97</v>
      </c>
      <c r="N30" s="5"/>
      <c r="O30" s="5"/>
      <c r="P30" s="24">
        <f t="shared" si="8"/>
        <v>0</v>
      </c>
      <c r="Q30" s="5"/>
      <c r="R30" s="5">
        <v>40</v>
      </c>
      <c r="S30" s="24">
        <f t="shared" ref="S30:S61" si="24">SUM(Q30:R30)</f>
        <v>40</v>
      </c>
      <c r="T30" s="5">
        <v>36</v>
      </c>
      <c r="U30" s="5"/>
      <c r="V30" s="24">
        <f t="shared" si="4"/>
        <v>36</v>
      </c>
      <c r="W30" s="5"/>
      <c r="X30" s="5"/>
      <c r="Y30" s="24">
        <f t="shared" si="9"/>
        <v>0</v>
      </c>
      <c r="Z30" s="5"/>
      <c r="AA30" s="5"/>
      <c r="AB30" s="24">
        <f t="shared" si="19"/>
        <v>0</v>
      </c>
    </row>
    <row r="31" spans="1:28" x14ac:dyDescent="0.25">
      <c r="A31" s="3" t="s">
        <v>54</v>
      </c>
      <c r="B31" s="3" t="s">
        <v>55</v>
      </c>
      <c r="C31" s="37" t="s">
        <v>88</v>
      </c>
      <c r="D31" s="6"/>
      <c r="E31" s="25">
        <f t="shared" si="21"/>
        <v>194</v>
      </c>
      <c r="F31" s="25">
        <f t="shared" si="22"/>
        <v>0</v>
      </c>
      <c r="G31" s="26">
        <f t="shared" si="23"/>
        <v>194</v>
      </c>
      <c r="H31" s="5"/>
      <c r="I31" s="5"/>
      <c r="J31" s="24">
        <f t="shared" si="2"/>
        <v>0</v>
      </c>
      <c r="K31" s="30">
        <v>194</v>
      </c>
      <c r="L31" s="30"/>
      <c r="M31" s="24">
        <f t="shared" si="7"/>
        <v>194</v>
      </c>
      <c r="N31" s="5"/>
      <c r="O31" s="5"/>
      <c r="P31" s="24">
        <f t="shared" ref="P31:P61" si="25">SUM(N31:O31)</f>
        <v>0</v>
      </c>
      <c r="Q31" s="5"/>
      <c r="R31" s="5"/>
      <c r="S31" s="24">
        <f t="shared" si="24"/>
        <v>0</v>
      </c>
      <c r="T31" s="5"/>
      <c r="U31" s="5"/>
      <c r="V31" s="24">
        <f t="shared" ref="V31:V61" si="26">SUM(T31:U31)</f>
        <v>0</v>
      </c>
      <c r="W31" s="5"/>
      <c r="X31" s="5"/>
      <c r="Y31" s="24">
        <f t="shared" ref="Y31:Y61" si="27">SUM(W31:X31)</f>
        <v>0</v>
      </c>
      <c r="Z31" s="5"/>
      <c r="AA31" s="5"/>
      <c r="AB31" s="24">
        <f t="shared" si="19"/>
        <v>0</v>
      </c>
    </row>
    <row r="32" spans="1:28" x14ac:dyDescent="0.25">
      <c r="A32" s="3" t="s">
        <v>89</v>
      </c>
      <c r="B32" s="3" t="s">
        <v>89</v>
      </c>
      <c r="C32" s="37" t="s">
        <v>90</v>
      </c>
      <c r="D32" s="22" t="s">
        <v>91</v>
      </c>
      <c r="E32" s="25">
        <f t="shared" ref="E32:E61" si="28">SUM(H32,K32,N32,Q32,T32,W32,Z32)</f>
        <v>500</v>
      </c>
      <c r="F32" s="25">
        <f t="shared" ref="F32:F61" si="29">SUM(I32,L32,O32,R32,U32,X32,AA32)</f>
        <v>0</v>
      </c>
      <c r="G32" s="26">
        <f t="shared" si="23"/>
        <v>500</v>
      </c>
      <c r="H32" s="5"/>
      <c r="I32" s="5"/>
      <c r="J32" s="24">
        <f t="shared" si="2"/>
        <v>0</v>
      </c>
      <c r="K32" s="5"/>
      <c r="L32" s="5"/>
      <c r="M32" s="24">
        <f t="shared" si="7"/>
        <v>0</v>
      </c>
      <c r="N32" s="5"/>
      <c r="O32" s="5"/>
      <c r="P32" s="24">
        <f t="shared" si="25"/>
        <v>0</v>
      </c>
      <c r="Q32" s="5"/>
      <c r="R32" s="5"/>
      <c r="S32" s="24">
        <f t="shared" si="24"/>
        <v>0</v>
      </c>
      <c r="T32" s="5"/>
      <c r="U32" s="5"/>
      <c r="V32" s="24">
        <f t="shared" si="26"/>
        <v>0</v>
      </c>
      <c r="W32" s="5"/>
      <c r="X32" s="5"/>
      <c r="Y32" s="24">
        <f t="shared" si="27"/>
        <v>0</v>
      </c>
      <c r="Z32" s="5">
        <v>500</v>
      </c>
      <c r="AA32" s="5"/>
      <c r="AB32" s="24">
        <f t="shared" si="19"/>
        <v>500</v>
      </c>
    </row>
    <row r="33" spans="1:28" x14ac:dyDescent="0.25">
      <c r="A33" s="3" t="s">
        <v>54</v>
      </c>
      <c r="B33" s="3" t="s">
        <v>55</v>
      </c>
      <c r="C33" s="37" t="s">
        <v>92</v>
      </c>
      <c r="D33" s="6"/>
      <c r="E33" s="25">
        <f t="shared" si="28"/>
        <v>30</v>
      </c>
      <c r="F33" s="25">
        <f t="shared" si="29"/>
        <v>0</v>
      </c>
      <c r="G33" s="26">
        <f t="shared" si="23"/>
        <v>30</v>
      </c>
      <c r="H33" s="5"/>
      <c r="I33" s="5"/>
      <c r="J33" s="24">
        <f t="shared" si="2"/>
        <v>0</v>
      </c>
      <c r="K33" s="5">
        <v>30</v>
      </c>
      <c r="L33" s="5"/>
      <c r="M33" s="24">
        <f t="shared" si="7"/>
        <v>30</v>
      </c>
      <c r="N33" s="5"/>
      <c r="O33" s="5"/>
      <c r="P33" s="24">
        <f t="shared" si="25"/>
        <v>0</v>
      </c>
      <c r="Q33" s="5"/>
      <c r="R33" s="5"/>
      <c r="S33" s="24">
        <f t="shared" si="24"/>
        <v>0</v>
      </c>
      <c r="T33" s="5"/>
      <c r="U33" s="5"/>
      <c r="V33" s="24">
        <f t="shared" si="26"/>
        <v>0</v>
      </c>
      <c r="W33" s="5"/>
      <c r="X33" s="5"/>
      <c r="Y33" s="24">
        <f t="shared" si="27"/>
        <v>0</v>
      </c>
      <c r="Z33" s="5"/>
      <c r="AA33" s="5"/>
      <c r="AB33" s="24">
        <f t="shared" si="19"/>
        <v>0</v>
      </c>
    </row>
    <row r="34" spans="1:28" x14ac:dyDescent="0.25">
      <c r="A34" s="3" t="s">
        <v>48</v>
      </c>
      <c r="B34" s="3" t="s">
        <v>83</v>
      </c>
      <c r="C34" s="37" t="s">
        <v>93</v>
      </c>
      <c r="D34" s="6"/>
      <c r="E34" s="25">
        <f t="shared" si="28"/>
        <v>173</v>
      </c>
      <c r="F34" s="25">
        <f t="shared" si="29"/>
        <v>0</v>
      </c>
      <c r="G34" s="26">
        <f t="shared" si="23"/>
        <v>173</v>
      </c>
      <c r="H34" s="5"/>
      <c r="I34" s="5"/>
      <c r="J34" s="24">
        <f t="shared" si="2"/>
        <v>0</v>
      </c>
      <c r="K34" s="5">
        <v>173</v>
      </c>
      <c r="L34" s="5"/>
      <c r="M34" s="24">
        <f t="shared" si="7"/>
        <v>173</v>
      </c>
      <c r="N34" s="5"/>
      <c r="O34" s="5"/>
      <c r="P34" s="24">
        <f t="shared" si="25"/>
        <v>0</v>
      </c>
      <c r="Q34" s="5"/>
      <c r="R34" s="5"/>
      <c r="S34" s="24">
        <f t="shared" si="24"/>
        <v>0</v>
      </c>
      <c r="T34" s="5"/>
      <c r="U34" s="5"/>
      <c r="V34" s="24">
        <f t="shared" si="26"/>
        <v>0</v>
      </c>
      <c r="W34" s="5"/>
      <c r="X34" s="5"/>
      <c r="Y34" s="24">
        <f t="shared" si="27"/>
        <v>0</v>
      </c>
      <c r="Z34" s="5"/>
      <c r="AA34" s="5"/>
      <c r="AB34" s="24">
        <f t="shared" si="19"/>
        <v>0</v>
      </c>
    </row>
    <row r="35" spans="1:28" x14ac:dyDescent="0.25">
      <c r="A35" s="11" t="s">
        <v>59</v>
      </c>
      <c r="B35" s="12" t="s">
        <v>60</v>
      </c>
      <c r="C35" s="37" t="s">
        <v>94</v>
      </c>
      <c r="D35" s="6"/>
      <c r="E35" s="25">
        <f t="shared" si="28"/>
        <v>47</v>
      </c>
      <c r="F35" s="25">
        <f t="shared" si="29"/>
        <v>0</v>
      </c>
      <c r="G35" s="26">
        <f t="shared" si="23"/>
        <v>47</v>
      </c>
      <c r="H35" s="5"/>
      <c r="I35" s="5"/>
      <c r="J35" s="24">
        <f t="shared" si="2"/>
        <v>0</v>
      </c>
      <c r="K35" s="5"/>
      <c r="L35" s="5"/>
      <c r="M35" s="24">
        <f t="shared" si="7"/>
        <v>0</v>
      </c>
      <c r="N35" s="5">
        <v>47</v>
      </c>
      <c r="O35" s="5"/>
      <c r="P35" s="24">
        <f t="shared" si="25"/>
        <v>47</v>
      </c>
      <c r="Q35" s="5"/>
      <c r="R35" s="5"/>
      <c r="S35" s="24">
        <f t="shared" si="24"/>
        <v>0</v>
      </c>
      <c r="T35" s="5"/>
      <c r="U35" s="5"/>
      <c r="V35" s="24">
        <f t="shared" si="26"/>
        <v>0</v>
      </c>
      <c r="W35" s="5"/>
      <c r="X35" s="5"/>
      <c r="Y35" s="24">
        <f t="shared" si="27"/>
        <v>0</v>
      </c>
      <c r="Z35" s="5"/>
      <c r="AA35" s="5"/>
      <c r="AB35" s="24">
        <f t="shared" si="19"/>
        <v>0</v>
      </c>
    </row>
    <row r="36" spans="1:28" x14ac:dyDescent="0.25">
      <c r="A36" s="3" t="s">
        <v>48</v>
      </c>
      <c r="B36" s="3" t="s">
        <v>83</v>
      </c>
      <c r="C36" s="37" t="s">
        <v>95</v>
      </c>
      <c r="D36" s="6"/>
      <c r="E36" s="25">
        <f t="shared" si="28"/>
        <v>204</v>
      </c>
      <c r="F36" s="25">
        <f t="shared" si="29"/>
        <v>0</v>
      </c>
      <c r="G36" s="26">
        <f t="shared" si="23"/>
        <v>204</v>
      </c>
      <c r="H36" s="5"/>
      <c r="I36" s="5"/>
      <c r="J36" s="24">
        <f t="shared" ref="J36:J67" si="30">SUM(H36:I36)</f>
        <v>0</v>
      </c>
      <c r="K36" s="5"/>
      <c r="L36" s="5"/>
      <c r="M36" s="24">
        <f t="shared" ref="M36:M61" si="31">SUM(K36:L36)</f>
        <v>0</v>
      </c>
      <c r="N36" s="5">
        <v>204</v>
      </c>
      <c r="O36" s="5"/>
      <c r="P36" s="24">
        <f t="shared" si="25"/>
        <v>204</v>
      </c>
      <c r="Q36" s="5"/>
      <c r="R36" s="5"/>
      <c r="S36" s="24">
        <f t="shared" si="24"/>
        <v>0</v>
      </c>
      <c r="T36" s="5"/>
      <c r="U36" s="5"/>
      <c r="V36" s="24">
        <f t="shared" si="26"/>
        <v>0</v>
      </c>
      <c r="W36" s="5"/>
      <c r="X36" s="5"/>
      <c r="Y36" s="24">
        <f t="shared" si="27"/>
        <v>0</v>
      </c>
      <c r="Z36" s="5"/>
      <c r="AA36" s="5"/>
      <c r="AB36" s="24">
        <f t="shared" si="19"/>
        <v>0</v>
      </c>
    </row>
    <row r="37" spans="1:28" x14ac:dyDescent="0.25">
      <c r="A37" s="3" t="s">
        <v>48</v>
      </c>
      <c r="B37" s="3" t="s">
        <v>83</v>
      </c>
      <c r="C37" s="37" t="s">
        <v>96</v>
      </c>
      <c r="D37" s="6"/>
      <c r="E37" s="25">
        <f t="shared" si="28"/>
        <v>190</v>
      </c>
      <c r="F37" s="25">
        <f t="shared" si="29"/>
        <v>0</v>
      </c>
      <c r="G37" s="26">
        <f t="shared" si="23"/>
        <v>190</v>
      </c>
      <c r="H37" s="5"/>
      <c r="I37" s="5"/>
      <c r="J37" s="24">
        <f t="shared" si="30"/>
        <v>0</v>
      </c>
      <c r="K37" s="5"/>
      <c r="L37" s="5"/>
      <c r="M37" s="24">
        <f t="shared" si="31"/>
        <v>0</v>
      </c>
      <c r="N37" s="5">
        <v>190</v>
      </c>
      <c r="O37" s="5"/>
      <c r="P37" s="24">
        <f t="shared" si="25"/>
        <v>190</v>
      </c>
      <c r="Q37" s="5"/>
      <c r="R37" s="5"/>
      <c r="S37" s="24">
        <f t="shared" si="24"/>
        <v>0</v>
      </c>
      <c r="T37" s="5"/>
      <c r="U37" s="5"/>
      <c r="V37" s="24">
        <f t="shared" si="26"/>
        <v>0</v>
      </c>
      <c r="W37" s="5"/>
      <c r="X37" s="5"/>
      <c r="Y37" s="24">
        <f t="shared" si="27"/>
        <v>0</v>
      </c>
      <c r="Z37" s="5"/>
      <c r="AA37" s="5"/>
      <c r="AB37" s="24">
        <f t="shared" si="19"/>
        <v>0</v>
      </c>
    </row>
    <row r="38" spans="1:28" x14ac:dyDescent="0.25">
      <c r="A38" s="3" t="s">
        <v>48</v>
      </c>
      <c r="B38" s="3" t="s">
        <v>49</v>
      </c>
      <c r="C38" s="37" t="s">
        <v>97</v>
      </c>
      <c r="D38" s="6"/>
      <c r="E38" s="25">
        <f t="shared" si="28"/>
        <v>18</v>
      </c>
      <c r="F38" s="25">
        <f t="shared" si="29"/>
        <v>160</v>
      </c>
      <c r="G38" s="26">
        <f t="shared" si="23"/>
        <v>178</v>
      </c>
      <c r="H38" s="5"/>
      <c r="I38" s="5"/>
      <c r="J38" s="24">
        <f t="shared" si="30"/>
        <v>0</v>
      </c>
      <c r="K38" s="5"/>
      <c r="L38" s="5"/>
      <c r="M38" s="24">
        <f t="shared" si="31"/>
        <v>0</v>
      </c>
      <c r="N38" s="5"/>
      <c r="O38" s="5">
        <v>140</v>
      </c>
      <c r="P38" s="24">
        <f t="shared" si="25"/>
        <v>140</v>
      </c>
      <c r="Q38" s="5"/>
      <c r="R38" s="5">
        <v>20</v>
      </c>
      <c r="S38" s="24">
        <f t="shared" si="24"/>
        <v>20</v>
      </c>
      <c r="T38" s="5">
        <v>18</v>
      </c>
      <c r="U38" s="5"/>
      <c r="V38" s="24">
        <f t="shared" si="26"/>
        <v>18</v>
      </c>
      <c r="W38" s="5"/>
      <c r="X38" s="5"/>
      <c r="Y38" s="24">
        <f t="shared" si="27"/>
        <v>0</v>
      </c>
      <c r="Z38" s="5"/>
      <c r="AA38" s="5"/>
      <c r="AB38" s="24">
        <f t="shared" si="19"/>
        <v>0</v>
      </c>
    </row>
    <row r="39" spans="1:28" x14ac:dyDescent="0.25">
      <c r="A39" s="3" t="s">
        <v>51</v>
      </c>
      <c r="B39" s="3" t="s">
        <v>51</v>
      </c>
      <c r="C39" s="37" t="s">
        <v>98</v>
      </c>
      <c r="D39" s="6"/>
      <c r="E39" s="25">
        <f t="shared" si="28"/>
        <v>369</v>
      </c>
      <c r="F39" s="25">
        <f t="shared" si="29"/>
        <v>740</v>
      </c>
      <c r="G39" s="26">
        <f t="shared" si="23"/>
        <v>1109</v>
      </c>
      <c r="H39" s="5"/>
      <c r="I39" s="5"/>
      <c r="J39" s="24">
        <f t="shared" si="30"/>
        <v>0</v>
      </c>
      <c r="K39" s="5"/>
      <c r="L39" s="5"/>
      <c r="M39" s="24">
        <f t="shared" si="31"/>
        <v>0</v>
      </c>
      <c r="N39" s="5"/>
      <c r="O39" s="5">
        <v>330</v>
      </c>
      <c r="P39" s="24">
        <f t="shared" si="25"/>
        <v>330</v>
      </c>
      <c r="Q39" s="5"/>
      <c r="R39" s="5">
        <v>410</v>
      </c>
      <c r="S39" s="24">
        <f t="shared" si="24"/>
        <v>410</v>
      </c>
      <c r="T39" s="5">
        <v>369</v>
      </c>
      <c r="U39" s="5"/>
      <c r="V39" s="24">
        <f t="shared" si="26"/>
        <v>369</v>
      </c>
      <c r="W39" s="5"/>
      <c r="X39" s="5"/>
      <c r="Y39" s="24">
        <f t="shared" si="27"/>
        <v>0</v>
      </c>
      <c r="Z39" s="5"/>
      <c r="AA39" s="5"/>
      <c r="AB39" s="24">
        <f t="shared" si="19"/>
        <v>0</v>
      </c>
    </row>
    <row r="40" spans="1:28" x14ac:dyDescent="0.25">
      <c r="A40" s="3" t="s">
        <v>51</v>
      </c>
      <c r="B40" s="3" t="s">
        <v>52</v>
      </c>
      <c r="C40" s="37" t="s">
        <v>99</v>
      </c>
      <c r="D40" s="6"/>
      <c r="E40" s="25">
        <f t="shared" si="28"/>
        <v>235</v>
      </c>
      <c r="F40" s="25">
        <f t="shared" si="29"/>
        <v>216</v>
      </c>
      <c r="G40" s="26">
        <f t="shared" si="23"/>
        <v>451</v>
      </c>
      <c r="H40" s="5"/>
      <c r="I40" s="5"/>
      <c r="J40" s="24">
        <f t="shared" si="30"/>
        <v>0</v>
      </c>
      <c r="K40" s="5"/>
      <c r="L40" s="5"/>
      <c r="M40" s="24">
        <f t="shared" si="31"/>
        <v>0</v>
      </c>
      <c r="N40" s="5">
        <v>235</v>
      </c>
      <c r="O40" s="5">
        <v>216</v>
      </c>
      <c r="P40" s="24">
        <f t="shared" si="25"/>
        <v>451</v>
      </c>
      <c r="Q40" s="5"/>
      <c r="R40" s="5"/>
      <c r="S40" s="24">
        <f t="shared" si="24"/>
        <v>0</v>
      </c>
      <c r="T40" s="5"/>
      <c r="U40" s="5"/>
      <c r="V40" s="24">
        <f t="shared" si="26"/>
        <v>0</v>
      </c>
      <c r="W40" s="5"/>
      <c r="X40" s="5"/>
      <c r="Y40" s="24">
        <f t="shared" si="27"/>
        <v>0</v>
      </c>
      <c r="Z40" s="5"/>
      <c r="AA40" s="5"/>
      <c r="AB40" s="24">
        <f t="shared" si="19"/>
        <v>0</v>
      </c>
    </row>
    <row r="41" spans="1:28" x14ac:dyDescent="0.25">
      <c r="A41" s="3" t="s">
        <v>51</v>
      </c>
      <c r="B41" s="3" t="s">
        <v>67</v>
      </c>
      <c r="C41" s="37" t="s">
        <v>100</v>
      </c>
      <c r="D41" s="22"/>
      <c r="E41" s="25">
        <f t="shared" si="28"/>
        <v>1500</v>
      </c>
      <c r="F41" s="25">
        <f t="shared" si="29"/>
        <v>500</v>
      </c>
      <c r="G41" s="26">
        <f t="shared" si="23"/>
        <v>2000</v>
      </c>
      <c r="H41" s="5"/>
      <c r="I41" s="5"/>
      <c r="J41" s="24">
        <f t="shared" si="30"/>
        <v>0</v>
      </c>
      <c r="K41" s="5">
        <v>1500</v>
      </c>
      <c r="L41" s="5">
        <v>500</v>
      </c>
      <c r="M41" s="24">
        <f t="shared" si="31"/>
        <v>2000</v>
      </c>
      <c r="N41" s="5"/>
      <c r="O41" s="5"/>
      <c r="P41" s="24">
        <f t="shared" si="25"/>
        <v>0</v>
      </c>
      <c r="Q41" s="5"/>
      <c r="R41" s="5"/>
      <c r="S41" s="24">
        <f t="shared" si="24"/>
        <v>0</v>
      </c>
      <c r="T41" s="5"/>
      <c r="U41" s="5"/>
      <c r="V41" s="24">
        <f t="shared" si="26"/>
        <v>0</v>
      </c>
      <c r="W41" s="5"/>
      <c r="X41" s="5"/>
      <c r="Y41" s="24">
        <f t="shared" si="27"/>
        <v>0</v>
      </c>
      <c r="Z41" s="5"/>
      <c r="AA41" s="5"/>
      <c r="AB41" s="24">
        <f t="shared" si="19"/>
        <v>0</v>
      </c>
    </row>
    <row r="42" spans="1:28" x14ac:dyDescent="0.25">
      <c r="A42" s="3" t="s">
        <v>54</v>
      </c>
      <c r="B42" s="3" t="s">
        <v>69</v>
      </c>
      <c r="C42" s="37" t="s">
        <v>139</v>
      </c>
      <c r="D42" s="22"/>
      <c r="E42" s="25">
        <f t="shared" si="28"/>
        <v>0</v>
      </c>
      <c r="F42" s="25">
        <f t="shared" si="29"/>
        <v>46</v>
      </c>
      <c r="G42" s="26">
        <f t="shared" si="23"/>
        <v>46</v>
      </c>
      <c r="H42" s="5"/>
      <c r="I42" s="5"/>
      <c r="J42" s="24">
        <f t="shared" si="30"/>
        <v>0</v>
      </c>
      <c r="K42" s="5"/>
      <c r="L42" s="5"/>
      <c r="M42" s="24">
        <f t="shared" si="31"/>
        <v>0</v>
      </c>
      <c r="N42" s="5"/>
      <c r="O42" s="5">
        <v>46</v>
      </c>
      <c r="P42" s="24">
        <f t="shared" si="25"/>
        <v>46</v>
      </c>
      <c r="Q42" s="5"/>
      <c r="R42" s="5"/>
      <c r="S42" s="24">
        <f t="shared" si="24"/>
        <v>0</v>
      </c>
      <c r="T42" s="5"/>
      <c r="U42" s="5"/>
      <c r="V42" s="24">
        <f t="shared" si="26"/>
        <v>0</v>
      </c>
      <c r="W42" s="5"/>
      <c r="X42" s="5"/>
      <c r="Y42" s="24">
        <f t="shared" si="27"/>
        <v>0</v>
      </c>
      <c r="Z42" s="5"/>
      <c r="AA42" s="5"/>
      <c r="AB42" s="24">
        <f t="shared" si="19"/>
        <v>0</v>
      </c>
    </row>
    <row r="43" spans="1:28" x14ac:dyDescent="0.25">
      <c r="A43" s="3" t="s">
        <v>48</v>
      </c>
      <c r="B43" s="3" t="s">
        <v>76</v>
      </c>
      <c r="C43" s="37" t="s">
        <v>102</v>
      </c>
      <c r="D43" s="6"/>
      <c r="E43" s="25">
        <f t="shared" si="28"/>
        <v>149</v>
      </c>
      <c r="F43" s="25">
        <f t="shared" si="29"/>
        <v>110</v>
      </c>
      <c r="G43" s="26">
        <f t="shared" si="23"/>
        <v>259</v>
      </c>
      <c r="H43" s="5"/>
      <c r="I43" s="5"/>
      <c r="J43" s="24">
        <f t="shared" si="30"/>
        <v>0</v>
      </c>
      <c r="K43" s="5"/>
      <c r="L43" s="5"/>
      <c r="M43" s="24">
        <f t="shared" si="31"/>
        <v>0</v>
      </c>
      <c r="N43" s="5">
        <v>50</v>
      </c>
      <c r="O43" s="5"/>
      <c r="P43" s="24">
        <f t="shared" si="25"/>
        <v>50</v>
      </c>
      <c r="Q43" s="5"/>
      <c r="R43" s="5">
        <v>110</v>
      </c>
      <c r="S43" s="24">
        <f t="shared" si="24"/>
        <v>110</v>
      </c>
      <c r="T43" s="5">
        <v>99</v>
      </c>
      <c r="U43" s="5"/>
      <c r="V43" s="24">
        <f t="shared" si="26"/>
        <v>99</v>
      </c>
      <c r="W43" s="5"/>
      <c r="X43" s="5"/>
      <c r="Y43" s="24">
        <f t="shared" si="27"/>
        <v>0</v>
      </c>
      <c r="Z43" s="5"/>
      <c r="AA43" s="5"/>
      <c r="AB43" s="24">
        <f t="shared" si="19"/>
        <v>0</v>
      </c>
    </row>
    <row r="44" spans="1:28" x14ac:dyDescent="0.25">
      <c r="A44" s="3" t="s">
        <v>60</v>
      </c>
      <c r="B44" s="3" t="s">
        <v>59</v>
      </c>
      <c r="C44" s="37" t="s">
        <v>103</v>
      </c>
      <c r="D44" s="6"/>
      <c r="E44" s="25">
        <f t="shared" si="28"/>
        <v>14</v>
      </c>
      <c r="F44" s="25">
        <f t="shared" si="29"/>
        <v>0</v>
      </c>
      <c r="G44" s="26">
        <f t="shared" si="23"/>
        <v>14</v>
      </c>
      <c r="H44" s="5"/>
      <c r="I44" s="5"/>
      <c r="J44" s="24">
        <f t="shared" si="30"/>
        <v>0</v>
      </c>
      <c r="K44" s="5"/>
      <c r="L44" s="5"/>
      <c r="M44" s="24">
        <f t="shared" si="31"/>
        <v>0</v>
      </c>
      <c r="N44" s="5">
        <v>14</v>
      </c>
      <c r="O44" s="5"/>
      <c r="P44" s="24">
        <f t="shared" si="25"/>
        <v>14</v>
      </c>
      <c r="Q44" s="5"/>
      <c r="R44" s="5"/>
      <c r="S44" s="24">
        <f t="shared" si="24"/>
        <v>0</v>
      </c>
      <c r="T44" s="5"/>
      <c r="U44" s="5"/>
      <c r="V44" s="24">
        <f t="shared" si="26"/>
        <v>0</v>
      </c>
      <c r="W44" s="5"/>
      <c r="X44" s="5"/>
      <c r="Y44" s="24">
        <f t="shared" si="27"/>
        <v>0</v>
      </c>
      <c r="Z44" s="5"/>
      <c r="AA44" s="5"/>
      <c r="AB44" s="24">
        <f t="shared" si="19"/>
        <v>0</v>
      </c>
    </row>
    <row r="45" spans="1:28" x14ac:dyDescent="0.25">
      <c r="A45" s="3" t="s">
        <v>51</v>
      </c>
      <c r="B45" s="3" t="s">
        <v>67</v>
      </c>
      <c r="C45" s="37" t="s">
        <v>140</v>
      </c>
      <c r="D45" s="22"/>
      <c r="E45" s="25">
        <f t="shared" si="28"/>
        <v>1121.1600000000001</v>
      </c>
      <c r="F45" s="25">
        <f t="shared" si="29"/>
        <v>0</v>
      </c>
      <c r="G45" s="26">
        <f t="shared" si="23"/>
        <v>1121.1600000000001</v>
      </c>
      <c r="H45" s="5"/>
      <c r="I45" s="5"/>
      <c r="J45" s="24">
        <f t="shared" si="30"/>
        <v>0</v>
      </c>
      <c r="K45" s="5"/>
      <c r="L45" s="5"/>
      <c r="M45" s="24">
        <f t="shared" si="31"/>
        <v>0</v>
      </c>
      <c r="N45" s="5"/>
      <c r="O45" s="5"/>
      <c r="P45" s="24">
        <f t="shared" si="25"/>
        <v>0</v>
      </c>
      <c r="Q45" s="5"/>
      <c r="R45" s="5"/>
      <c r="S45" s="24">
        <f t="shared" si="24"/>
        <v>0</v>
      </c>
      <c r="T45" s="5"/>
      <c r="U45" s="5"/>
      <c r="V45" s="24">
        <f t="shared" si="26"/>
        <v>0</v>
      </c>
      <c r="W45" s="5">
        <v>278.16000000000003</v>
      </c>
      <c r="X45" s="5"/>
      <c r="Y45" s="24">
        <f t="shared" si="27"/>
        <v>278.16000000000003</v>
      </c>
      <c r="Z45" s="5">
        <v>843</v>
      </c>
      <c r="AA45" s="5"/>
      <c r="AB45" s="24">
        <f t="shared" si="19"/>
        <v>843</v>
      </c>
    </row>
    <row r="46" spans="1:28" x14ac:dyDescent="0.25">
      <c r="A46" s="3" t="s">
        <v>48</v>
      </c>
      <c r="B46" s="3" t="s">
        <v>49</v>
      </c>
      <c r="C46" s="37" t="s">
        <v>104</v>
      </c>
      <c r="D46" s="6"/>
      <c r="E46" s="25">
        <f t="shared" si="28"/>
        <v>21</v>
      </c>
      <c r="F46" s="25">
        <f t="shared" si="29"/>
        <v>143</v>
      </c>
      <c r="G46" s="26">
        <f t="shared" si="23"/>
        <v>164</v>
      </c>
      <c r="H46" s="5"/>
      <c r="I46" s="5"/>
      <c r="J46" s="24">
        <f t="shared" si="30"/>
        <v>0</v>
      </c>
      <c r="K46" s="5"/>
      <c r="L46" s="5"/>
      <c r="M46" s="24">
        <f t="shared" si="31"/>
        <v>0</v>
      </c>
      <c r="N46" s="5">
        <v>21</v>
      </c>
      <c r="O46" s="5">
        <v>143</v>
      </c>
      <c r="P46" s="24">
        <f t="shared" si="25"/>
        <v>164</v>
      </c>
      <c r="Q46" s="5"/>
      <c r="R46" s="5"/>
      <c r="S46" s="24">
        <f t="shared" si="24"/>
        <v>0</v>
      </c>
      <c r="T46" s="5"/>
      <c r="U46" s="5"/>
      <c r="V46" s="24">
        <f t="shared" si="26"/>
        <v>0</v>
      </c>
      <c r="W46" s="5"/>
      <c r="X46" s="5"/>
      <c r="Y46" s="24">
        <f t="shared" si="27"/>
        <v>0</v>
      </c>
      <c r="Z46" s="5"/>
      <c r="AA46" s="5"/>
      <c r="AB46" s="24">
        <f t="shared" si="19"/>
        <v>0</v>
      </c>
    </row>
    <row r="47" spans="1:28" x14ac:dyDescent="0.25">
      <c r="A47" s="3" t="s">
        <v>54</v>
      </c>
      <c r="B47" s="3" t="s">
        <v>69</v>
      </c>
      <c r="C47" s="37" t="s">
        <v>105</v>
      </c>
      <c r="D47" s="6"/>
      <c r="E47" s="25">
        <f t="shared" si="28"/>
        <v>152</v>
      </c>
      <c r="F47" s="25">
        <f t="shared" si="29"/>
        <v>49</v>
      </c>
      <c r="G47" s="26">
        <f t="shared" si="23"/>
        <v>201</v>
      </c>
      <c r="H47" s="5"/>
      <c r="I47" s="5"/>
      <c r="J47" s="24">
        <f t="shared" si="30"/>
        <v>0</v>
      </c>
      <c r="K47" s="5">
        <v>152</v>
      </c>
      <c r="L47" s="5"/>
      <c r="M47" s="24">
        <f t="shared" si="31"/>
        <v>152</v>
      </c>
      <c r="N47" s="5"/>
      <c r="O47" s="5">
        <v>49</v>
      </c>
      <c r="P47" s="24">
        <f t="shared" si="25"/>
        <v>49</v>
      </c>
      <c r="Q47" s="5"/>
      <c r="R47" s="5"/>
      <c r="S47" s="24">
        <f t="shared" si="24"/>
        <v>0</v>
      </c>
      <c r="T47" s="5"/>
      <c r="U47" s="5"/>
      <c r="V47" s="24">
        <f t="shared" si="26"/>
        <v>0</v>
      </c>
      <c r="W47" s="5"/>
      <c r="X47" s="5"/>
      <c r="Y47" s="24">
        <f t="shared" si="27"/>
        <v>0</v>
      </c>
      <c r="Z47" s="5"/>
      <c r="AA47" s="5"/>
      <c r="AB47" s="24">
        <f t="shared" si="19"/>
        <v>0</v>
      </c>
    </row>
    <row r="48" spans="1:28" x14ac:dyDescent="0.25">
      <c r="A48" s="3" t="s">
        <v>54</v>
      </c>
      <c r="B48" s="3" t="s">
        <v>69</v>
      </c>
      <c r="C48" s="37" t="s">
        <v>106</v>
      </c>
      <c r="D48" s="6"/>
      <c r="E48" s="25">
        <f t="shared" si="28"/>
        <v>530</v>
      </c>
      <c r="F48" s="25">
        <f t="shared" si="29"/>
        <v>970</v>
      </c>
      <c r="G48" s="26">
        <f t="shared" si="23"/>
        <v>1500</v>
      </c>
      <c r="H48" s="5"/>
      <c r="I48" s="5"/>
      <c r="J48" s="24">
        <f t="shared" si="30"/>
        <v>0</v>
      </c>
      <c r="K48" s="5">
        <v>530</v>
      </c>
      <c r="L48" s="5">
        <v>970</v>
      </c>
      <c r="M48" s="24">
        <f t="shared" si="31"/>
        <v>1500</v>
      </c>
      <c r="N48" s="5"/>
      <c r="O48" s="5"/>
      <c r="P48" s="24">
        <f t="shared" si="25"/>
        <v>0</v>
      </c>
      <c r="Q48" s="5"/>
      <c r="R48" s="5"/>
      <c r="S48" s="24">
        <f t="shared" si="24"/>
        <v>0</v>
      </c>
      <c r="T48" s="5"/>
      <c r="U48" s="5"/>
      <c r="V48" s="24">
        <f t="shared" si="26"/>
        <v>0</v>
      </c>
      <c r="W48" s="5"/>
      <c r="X48" s="5"/>
      <c r="Y48" s="24">
        <f t="shared" si="27"/>
        <v>0</v>
      </c>
      <c r="Z48" s="5"/>
      <c r="AA48" s="5"/>
      <c r="AB48" s="24">
        <f t="shared" si="19"/>
        <v>0</v>
      </c>
    </row>
    <row r="49" spans="1:28" x14ac:dyDescent="0.25">
      <c r="A49" s="3" t="s">
        <v>54</v>
      </c>
      <c r="B49" s="3" t="s">
        <v>55</v>
      </c>
      <c r="C49" s="37" t="s">
        <v>107</v>
      </c>
      <c r="D49" s="6"/>
      <c r="E49" s="25">
        <f t="shared" si="28"/>
        <v>72</v>
      </c>
      <c r="F49" s="25">
        <f t="shared" si="29"/>
        <v>0</v>
      </c>
      <c r="G49" s="26">
        <f t="shared" si="23"/>
        <v>72</v>
      </c>
      <c r="H49" s="5"/>
      <c r="I49" s="5"/>
      <c r="J49" s="24">
        <f t="shared" si="30"/>
        <v>0</v>
      </c>
      <c r="K49" s="5">
        <v>72</v>
      </c>
      <c r="L49" s="5"/>
      <c r="M49" s="24">
        <f t="shared" si="31"/>
        <v>72</v>
      </c>
      <c r="N49" s="5"/>
      <c r="O49" s="5"/>
      <c r="P49" s="24">
        <f t="shared" si="25"/>
        <v>0</v>
      </c>
      <c r="Q49" s="5"/>
      <c r="R49" s="5"/>
      <c r="S49" s="24">
        <f t="shared" si="24"/>
        <v>0</v>
      </c>
      <c r="T49" s="5"/>
      <c r="U49" s="5"/>
      <c r="V49" s="24">
        <f t="shared" si="26"/>
        <v>0</v>
      </c>
      <c r="W49" s="5"/>
      <c r="X49" s="5"/>
      <c r="Y49" s="24">
        <f t="shared" si="27"/>
        <v>0</v>
      </c>
      <c r="Z49" s="5"/>
      <c r="AA49" s="5"/>
      <c r="AB49" s="24">
        <f t="shared" si="19"/>
        <v>0</v>
      </c>
    </row>
    <row r="50" spans="1:28" x14ac:dyDescent="0.25">
      <c r="A50" s="3" t="s">
        <v>54</v>
      </c>
      <c r="B50" s="11" t="s">
        <v>55</v>
      </c>
      <c r="C50" s="37" t="s">
        <v>108</v>
      </c>
      <c r="D50" s="6"/>
      <c r="E50" s="25">
        <f t="shared" si="28"/>
        <v>57</v>
      </c>
      <c r="F50" s="25">
        <f t="shared" si="29"/>
        <v>48</v>
      </c>
      <c r="G50" s="26">
        <f t="shared" si="23"/>
        <v>105</v>
      </c>
      <c r="H50" s="5">
        <v>57</v>
      </c>
      <c r="I50" s="5">
        <v>48</v>
      </c>
      <c r="J50" s="24">
        <f t="shared" si="30"/>
        <v>105</v>
      </c>
      <c r="K50" s="5"/>
      <c r="L50" s="5"/>
      <c r="M50" s="24">
        <f t="shared" si="31"/>
        <v>0</v>
      </c>
      <c r="N50" s="5"/>
      <c r="O50" s="5"/>
      <c r="P50" s="24">
        <f t="shared" si="25"/>
        <v>0</v>
      </c>
      <c r="Q50" s="5"/>
      <c r="R50" s="5"/>
      <c r="S50" s="24">
        <f t="shared" si="24"/>
        <v>0</v>
      </c>
      <c r="T50" s="5"/>
      <c r="U50" s="5"/>
      <c r="V50" s="24">
        <f t="shared" si="26"/>
        <v>0</v>
      </c>
      <c r="W50" s="5"/>
      <c r="X50" s="5"/>
      <c r="Y50" s="24">
        <f t="shared" si="27"/>
        <v>0</v>
      </c>
      <c r="Z50" s="5"/>
      <c r="AA50" s="5"/>
      <c r="AB50" s="24">
        <f t="shared" si="19"/>
        <v>0</v>
      </c>
    </row>
    <row r="51" spans="1:28" x14ac:dyDescent="0.25">
      <c r="A51" s="3" t="s">
        <v>48</v>
      </c>
      <c r="B51" s="3" t="s">
        <v>49</v>
      </c>
      <c r="C51" s="37" t="s">
        <v>109</v>
      </c>
      <c r="D51" s="6"/>
      <c r="E51" s="25">
        <f t="shared" si="28"/>
        <v>21</v>
      </c>
      <c r="F51" s="25">
        <f t="shared" si="29"/>
        <v>144</v>
      </c>
      <c r="G51" s="26">
        <f t="shared" si="23"/>
        <v>165</v>
      </c>
      <c r="H51" s="5"/>
      <c r="I51" s="5"/>
      <c r="J51" s="24">
        <f t="shared" si="30"/>
        <v>0</v>
      </c>
      <c r="K51" s="5"/>
      <c r="L51" s="5"/>
      <c r="M51" s="24">
        <f t="shared" si="31"/>
        <v>0</v>
      </c>
      <c r="N51" s="5">
        <v>21</v>
      </c>
      <c r="O51" s="5">
        <v>144</v>
      </c>
      <c r="P51" s="24">
        <f t="shared" si="25"/>
        <v>165</v>
      </c>
      <c r="Q51" s="5"/>
      <c r="R51" s="5"/>
      <c r="S51" s="24">
        <f t="shared" si="24"/>
        <v>0</v>
      </c>
      <c r="T51" s="5"/>
      <c r="U51" s="5"/>
      <c r="V51" s="24">
        <f t="shared" si="26"/>
        <v>0</v>
      </c>
      <c r="W51" s="5"/>
      <c r="X51" s="5"/>
      <c r="Y51" s="24">
        <f t="shared" si="27"/>
        <v>0</v>
      </c>
      <c r="Z51" s="5"/>
      <c r="AA51" s="5"/>
      <c r="AB51" s="24">
        <f t="shared" si="19"/>
        <v>0</v>
      </c>
    </row>
    <row r="52" spans="1:28" x14ac:dyDescent="0.25">
      <c r="A52" s="3" t="s">
        <v>89</v>
      </c>
      <c r="B52" s="3" t="s">
        <v>89</v>
      </c>
      <c r="C52" s="37" t="s">
        <v>110</v>
      </c>
      <c r="D52" s="6"/>
      <c r="E52" s="25">
        <f t="shared" si="28"/>
        <v>800</v>
      </c>
      <c r="F52" s="25">
        <f t="shared" si="29"/>
        <v>0</v>
      </c>
      <c r="G52" s="26">
        <f t="shared" si="23"/>
        <v>800</v>
      </c>
      <c r="H52" s="5"/>
      <c r="I52" s="5"/>
      <c r="J52" s="24">
        <f t="shared" si="30"/>
        <v>0</v>
      </c>
      <c r="K52" s="5"/>
      <c r="L52" s="5"/>
      <c r="M52" s="24">
        <f t="shared" si="31"/>
        <v>0</v>
      </c>
      <c r="N52" s="5"/>
      <c r="O52" s="5"/>
      <c r="P52" s="24">
        <f t="shared" si="25"/>
        <v>0</v>
      </c>
      <c r="Q52" s="5"/>
      <c r="R52" s="5"/>
      <c r="S52" s="24">
        <f t="shared" si="24"/>
        <v>0</v>
      </c>
      <c r="T52" s="5"/>
      <c r="U52" s="5"/>
      <c r="V52" s="24">
        <f t="shared" si="26"/>
        <v>0</v>
      </c>
      <c r="W52" s="5">
        <v>300</v>
      </c>
      <c r="X52" s="5"/>
      <c r="Y52" s="24">
        <f t="shared" si="27"/>
        <v>300</v>
      </c>
      <c r="Z52" s="5">
        <v>500</v>
      </c>
      <c r="AA52" s="5"/>
      <c r="AB52" s="24">
        <f t="shared" si="19"/>
        <v>500</v>
      </c>
    </row>
    <row r="53" spans="1:28" x14ac:dyDescent="0.25">
      <c r="A53" s="3" t="s">
        <v>48</v>
      </c>
      <c r="B53" s="3" t="s">
        <v>111</v>
      </c>
      <c r="C53" s="37" t="s">
        <v>112</v>
      </c>
      <c r="D53" s="6"/>
      <c r="E53" s="25">
        <f t="shared" si="28"/>
        <v>287</v>
      </c>
      <c r="F53" s="25">
        <f t="shared" si="29"/>
        <v>0</v>
      </c>
      <c r="G53" s="26">
        <f t="shared" si="23"/>
        <v>287</v>
      </c>
      <c r="H53" s="5"/>
      <c r="I53" s="5"/>
      <c r="J53" s="24">
        <f t="shared" si="30"/>
        <v>0</v>
      </c>
      <c r="K53" s="5">
        <v>287</v>
      </c>
      <c r="L53" s="5"/>
      <c r="M53" s="24">
        <f t="shared" si="31"/>
        <v>287</v>
      </c>
      <c r="N53" s="5"/>
      <c r="O53" s="5"/>
      <c r="P53" s="24">
        <f t="shared" si="25"/>
        <v>0</v>
      </c>
      <c r="Q53" s="5"/>
      <c r="R53" s="5"/>
      <c r="S53" s="24">
        <f t="shared" si="24"/>
        <v>0</v>
      </c>
      <c r="T53" s="5"/>
      <c r="U53" s="5"/>
      <c r="V53" s="24">
        <f t="shared" si="26"/>
        <v>0</v>
      </c>
      <c r="W53" s="5"/>
      <c r="X53" s="5"/>
      <c r="Y53" s="24">
        <f t="shared" si="27"/>
        <v>0</v>
      </c>
      <c r="Z53" s="5"/>
      <c r="AA53" s="5"/>
      <c r="AB53" s="24">
        <f t="shared" si="19"/>
        <v>0</v>
      </c>
    </row>
    <row r="54" spans="1:28" x14ac:dyDescent="0.25">
      <c r="A54" s="3" t="s">
        <v>54</v>
      </c>
      <c r="B54" s="3" t="s">
        <v>69</v>
      </c>
      <c r="C54" s="37" t="s">
        <v>113</v>
      </c>
      <c r="D54" s="6"/>
      <c r="E54" s="25">
        <f t="shared" si="28"/>
        <v>178</v>
      </c>
      <c r="F54" s="25">
        <f t="shared" si="29"/>
        <v>46</v>
      </c>
      <c r="G54" s="26">
        <f t="shared" si="23"/>
        <v>224</v>
      </c>
      <c r="H54" s="5"/>
      <c r="I54" s="5"/>
      <c r="J54" s="24">
        <f t="shared" si="30"/>
        <v>0</v>
      </c>
      <c r="K54" s="5">
        <v>178</v>
      </c>
      <c r="L54" s="5"/>
      <c r="M54" s="24">
        <f t="shared" si="31"/>
        <v>178</v>
      </c>
      <c r="N54" s="5"/>
      <c r="O54" s="5">
        <v>46</v>
      </c>
      <c r="P54" s="24">
        <f t="shared" si="25"/>
        <v>46</v>
      </c>
      <c r="Q54" s="5"/>
      <c r="R54" s="5"/>
      <c r="S54" s="24">
        <f t="shared" si="24"/>
        <v>0</v>
      </c>
      <c r="T54" s="5"/>
      <c r="U54" s="5"/>
      <c r="V54" s="24">
        <f t="shared" si="26"/>
        <v>0</v>
      </c>
      <c r="W54" s="5"/>
      <c r="X54" s="5"/>
      <c r="Y54" s="24">
        <f t="shared" si="27"/>
        <v>0</v>
      </c>
      <c r="Z54" s="5"/>
      <c r="AA54" s="5"/>
      <c r="AB54" s="24">
        <f t="shared" si="19"/>
        <v>0</v>
      </c>
    </row>
    <row r="55" spans="1:28" x14ac:dyDescent="0.25">
      <c r="A55" s="3" t="s">
        <v>54</v>
      </c>
      <c r="B55" s="13" t="s">
        <v>55</v>
      </c>
      <c r="C55" s="37" t="s">
        <v>114</v>
      </c>
      <c r="D55" s="6"/>
      <c r="E55" s="25">
        <f t="shared" si="28"/>
        <v>20</v>
      </c>
      <c r="F55" s="25">
        <f t="shared" si="29"/>
        <v>137</v>
      </c>
      <c r="G55" s="26">
        <f t="shared" si="23"/>
        <v>157</v>
      </c>
      <c r="H55" s="5"/>
      <c r="I55" s="5"/>
      <c r="J55" s="24">
        <f t="shared" si="30"/>
        <v>0</v>
      </c>
      <c r="K55" s="5">
        <v>20</v>
      </c>
      <c r="L55" s="5"/>
      <c r="M55" s="24">
        <f t="shared" si="31"/>
        <v>20</v>
      </c>
      <c r="N55" s="5"/>
      <c r="O55" s="5">
        <v>137</v>
      </c>
      <c r="P55" s="24">
        <f t="shared" si="25"/>
        <v>137</v>
      </c>
      <c r="Q55" s="5"/>
      <c r="R55" s="5"/>
      <c r="S55" s="24">
        <f t="shared" si="24"/>
        <v>0</v>
      </c>
      <c r="T55" s="5"/>
      <c r="U55" s="5"/>
      <c r="V55" s="24">
        <f t="shared" si="26"/>
        <v>0</v>
      </c>
      <c r="W55" s="5"/>
      <c r="X55" s="5"/>
      <c r="Y55" s="24">
        <f t="shared" si="27"/>
        <v>0</v>
      </c>
      <c r="Z55" s="5"/>
      <c r="AA55" s="5"/>
      <c r="AB55" s="24">
        <f t="shared" si="19"/>
        <v>0</v>
      </c>
    </row>
    <row r="56" spans="1:28" x14ac:dyDescent="0.25">
      <c r="A56" s="3" t="s">
        <v>54</v>
      </c>
      <c r="B56" s="3" t="s">
        <v>55</v>
      </c>
      <c r="C56" s="37" t="s">
        <v>115</v>
      </c>
      <c r="D56" s="6"/>
      <c r="E56" s="25">
        <f t="shared" si="28"/>
        <v>146</v>
      </c>
      <c r="F56" s="25">
        <f t="shared" si="29"/>
        <v>170</v>
      </c>
      <c r="G56" s="26">
        <f t="shared" si="23"/>
        <v>316</v>
      </c>
      <c r="H56" s="5"/>
      <c r="I56" s="5"/>
      <c r="J56" s="24">
        <f t="shared" si="30"/>
        <v>0</v>
      </c>
      <c r="K56" s="5">
        <v>146</v>
      </c>
      <c r="L56" s="5"/>
      <c r="M56" s="24">
        <f t="shared" si="31"/>
        <v>146</v>
      </c>
      <c r="N56" s="5"/>
      <c r="O56" s="5">
        <v>170</v>
      </c>
      <c r="P56" s="24">
        <f t="shared" si="25"/>
        <v>170</v>
      </c>
      <c r="Q56" s="5"/>
      <c r="R56" s="5"/>
      <c r="S56" s="24">
        <f t="shared" si="24"/>
        <v>0</v>
      </c>
      <c r="T56" s="5"/>
      <c r="U56" s="5"/>
      <c r="V56" s="24">
        <f t="shared" si="26"/>
        <v>0</v>
      </c>
      <c r="W56" s="5"/>
      <c r="X56" s="5"/>
      <c r="Y56" s="24">
        <f t="shared" si="27"/>
        <v>0</v>
      </c>
      <c r="Z56" s="5"/>
      <c r="AA56" s="5"/>
      <c r="AB56" s="24">
        <f t="shared" si="19"/>
        <v>0</v>
      </c>
    </row>
    <row r="57" spans="1:28" x14ac:dyDescent="0.25">
      <c r="A57" s="3" t="s">
        <v>59</v>
      </c>
      <c r="B57" s="3" t="s">
        <v>63</v>
      </c>
      <c r="C57" s="37" t="s">
        <v>116</v>
      </c>
      <c r="D57" s="6"/>
      <c r="E57" s="25">
        <f t="shared" si="28"/>
        <v>209.44444444444446</v>
      </c>
      <c r="F57" s="25">
        <f t="shared" si="29"/>
        <v>55.555555555555557</v>
      </c>
      <c r="G57" s="26">
        <f t="shared" si="23"/>
        <v>265</v>
      </c>
      <c r="H57" s="5"/>
      <c r="I57" s="5"/>
      <c r="J57" s="24">
        <f t="shared" si="30"/>
        <v>0</v>
      </c>
      <c r="K57" s="5"/>
      <c r="L57" s="5"/>
      <c r="M57" s="24">
        <f t="shared" si="31"/>
        <v>0</v>
      </c>
      <c r="N57" s="5">
        <v>159.44444444444446</v>
      </c>
      <c r="O57" s="5"/>
      <c r="P57" s="24">
        <f t="shared" si="25"/>
        <v>159.44444444444446</v>
      </c>
      <c r="Q57" s="5"/>
      <c r="R57" s="5">
        <v>55.555555555555557</v>
      </c>
      <c r="S57" s="24">
        <f t="shared" si="24"/>
        <v>55.555555555555557</v>
      </c>
      <c r="T57" s="5">
        <v>50</v>
      </c>
      <c r="U57" s="5"/>
      <c r="V57" s="24">
        <f t="shared" si="26"/>
        <v>50</v>
      </c>
      <c r="W57" s="5"/>
      <c r="X57" s="5"/>
      <c r="Y57" s="24">
        <f t="shared" si="27"/>
        <v>0</v>
      </c>
      <c r="Z57" s="5"/>
      <c r="AA57" s="5"/>
      <c r="AB57" s="24">
        <f t="shared" si="19"/>
        <v>0</v>
      </c>
    </row>
    <row r="58" spans="1:28" x14ac:dyDescent="0.25">
      <c r="A58" s="3" t="s">
        <v>46</v>
      </c>
      <c r="B58" s="3" t="s">
        <v>46</v>
      </c>
      <c r="C58" s="37" t="s">
        <v>117</v>
      </c>
      <c r="D58" s="6"/>
      <c r="E58" s="25">
        <f t="shared" si="28"/>
        <v>940.5</v>
      </c>
      <c r="F58" s="25">
        <f t="shared" si="29"/>
        <v>1217</v>
      </c>
      <c r="G58" s="26">
        <f t="shared" si="23"/>
        <v>2157.5</v>
      </c>
      <c r="H58" s="4"/>
      <c r="I58" s="4"/>
      <c r="J58" s="24">
        <f t="shared" si="30"/>
        <v>0</v>
      </c>
      <c r="K58" s="4"/>
      <c r="L58" s="4"/>
      <c r="M58" s="24">
        <f t="shared" si="31"/>
        <v>0</v>
      </c>
      <c r="N58" s="4"/>
      <c r="O58" s="4">
        <v>172</v>
      </c>
      <c r="P58" s="24">
        <f t="shared" si="25"/>
        <v>172</v>
      </c>
      <c r="Q58" s="5"/>
      <c r="R58" s="5">
        <v>1045</v>
      </c>
      <c r="S58" s="24">
        <f t="shared" si="24"/>
        <v>1045</v>
      </c>
      <c r="T58" s="5">
        <v>940.5</v>
      </c>
      <c r="U58" s="5"/>
      <c r="V58" s="24">
        <f t="shared" si="26"/>
        <v>940.5</v>
      </c>
      <c r="W58" s="5"/>
      <c r="X58" s="5"/>
      <c r="Y58" s="24">
        <f t="shared" si="27"/>
        <v>0</v>
      </c>
      <c r="Z58" s="5"/>
      <c r="AA58" s="5"/>
      <c r="AB58" s="24">
        <f t="shared" si="19"/>
        <v>0</v>
      </c>
    </row>
    <row r="59" spans="1:28" x14ac:dyDescent="0.25">
      <c r="A59" s="3" t="s">
        <v>48</v>
      </c>
      <c r="B59" s="3" t="s">
        <v>49</v>
      </c>
      <c r="C59" s="37" t="s">
        <v>118</v>
      </c>
      <c r="D59" s="6"/>
      <c r="E59" s="25">
        <f t="shared" si="28"/>
        <v>16.2</v>
      </c>
      <c r="F59" s="25">
        <f t="shared" si="29"/>
        <v>147</v>
      </c>
      <c r="G59" s="26">
        <f t="shared" si="23"/>
        <v>163.19999999999999</v>
      </c>
      <c r="H59" s="5"/>
      <c r="I59" s="5"/>
      <c r="J59" s="24">
        <f t="shared" si="30"/>
        <v>0</v>
      </c>
      <c r="K59" s="5"/>
      <c r="L59" s="5"/>
      <c r="M59" s="24">
        <f t="shared" si="31"/>
        <v>0</v>
      </c>
      <c r="N59" s="5"/>
      <c r="O59" s="5">
        <v>129</v>
      </c>
      <c r="P59" s="24">
        <f t="shared" si="25"/>
        <v>129</v>
      </c>
      <c r="Q59" s="5"/>
      <c r="R59" s="5">
        <v>18</v>
      </c>
      <c r="S59" s="24">
        <f t="shared" si="24"/>
        <v>18</v>
      </c>
      <c r="T59" s="5">
        <v>16.2</v>
      </c>
      <c r="U59" s="5"/>
      <c r="V59" s="24">
        <f t="shared" si="26"/>
        <v>16.2</v>
      </c>
      <c r="W59" s="5"/>
      <c r="X59" s="5"/>
      <c r="Y59" s="24">
        <f t="shared" si="27"/>
        <v>0</v>
      </c>
      <c r="Z59" s="5"/>
      <c r="AA59" s="5"/>
      <c r="AB59" s="24">
        <f t="shared" si="19"/>
        <v>0</v>
      </c>
    </row>
    <row r="60" spans="1:28" x14ac:dyDescent="0.25">
      <c r="A60" s="3" t="s">
        <v>46</v>
      </c>
      <c r="B60" s="3" t="s">
        <v>46</v>
      </c>
      <c r="C60" s="37" t="s">
        <v>119</v>
      </c>
      <c r="D60" s="6"/>
      <c r="E60" s="25">
        <f t="shared" si="28"/>
        <v>1197.9000000000001</v>
      </c>
      <c r="F60" s="25">
        <f t="shared" si="29"/>
        <v>1549</v>
      </c>
      <c r="G60" s="26">
        <f t="shared" si="23"/>
        <v>2746.9</v>
      </c>
      <c r="H60" s="4"/>
      <c r="I60" s="4"/>
      <c r="J60" s="24">
        <f t="shared" si="30"/>
        <v>0</v>
      </c>
      <c r="K60" s="4"/>
      <c r="L60" s="4"/>
      <c r="M60" s="24">
        <f t="shared" si="31"/>
        <v>0</v>
      </c>
      <c r="N60" s="4"/>
      <c r="O60" s="4">
        <v>218</v>
      </c>
      <c r="P60" s="24">
        <f t="shared" si="25"/>
        <v>218</v>
      </c>
      <c r="Q60" s="5"/>
      <c r="R60" s="5">
        <v>1331</v>
      </c>
      <c r="S60" s="24">
        <f t="shared" si="24"/>
        <v>1331</v>
      </c>
      <c r="T60" s="5">
        <v>1197.9000000000001</v>
      </c>
      <c r="U60" s="5"/>
      <c r="V60" s="24">
        <f t="shared" si="26"/>
        <v>1197.9000000000001</v>
      </c>
      <c r="W60" s="5"/>
      <c r="X60" s="5"/>
      <c r="Y60" s="24">
        <f t="shared" si="27"/>
        <v>0</v>
      </c>
      <c r="Z60" s="5"/>
      <c r="AA60" s="5"/>
      <c r="AB60" s="24">
        <f t="shared" si="19"/>
        <v>0</v>
      </c>
    </row>
    <row r="61" spans="1:28" x14ac:dyDescent="0.25">
      <c r="A61" s="3" t="s">
        <v>46</v>
      </c>
      <c r="B61" s="3" t="s">
        <v>46</v>
      </c>
      <c r="C61" s="37" t="s">
        <v>120</v>
      </c>
      <c r="D61" s="6"/>
      <c r="E61" s="25">
        <f t="shared" si="28"/>
        <v>1355.9</v>
      </c>
      <c r="F61" s="25">
        <f t="shared" si="29"/>
        <v>1398</v>
      </c>
      <c r="G61" s="26">
        <f t="shared" si="23"/>
        <v>2753.9</v>
      </c>
      <c r="H61" s="4"/>
      <c r="I61" s="4"/>
      <c r="J61" s="24">
        <f t="shared" si="30"/>
        <v>0</v>
      </c>
      <c r="K61" s="4">
        <v>275</v>
      </c>
      <c r="L61" s="4"/>
      <c r="M61" s="24">
        <f t="shared" si="31"/>
        <v>275</v>
      </c>
      <c r="N61" s="4"/>
      <c r="O61" s="4">
        <v>197</v>
      </c>
      <c r="P61" s="24">
        <f t="shared" si="25"/>
        <v>197</v>
      </c>
      <c r="Q61" s="4"/>
      <c r="R61" s="5">
        <v>1201</v>
      </c>
      <c r="S61" s="24">
        <f t="shared" si="24"/>
        <v>1201</v>
      </c>
      <c r="T61" s="4">
        <v>1080.9000000000001</v>
      </c>
      <c r="U61" s="4"/>
      <c r="V61" s="24">
        <f t="shared" si="26"/>
        <v>1080.9000000000001</v>
      </c>
      <c r="W61" s="4"/>
      <c r="X61" s="4"/>
      <c r="Y61" s="24">
        <f t="shared" si="27"/>
        <v>0</v>
      </c>
      <c r="Z61" s="4"/>
      <c r="AA61" s="4"/>
      <c r="AB61" s="24">
        <f t="shared" si="19"/>
        <v>0</v>
      </c>
    </row>
    <row r="62" spans="1:28" x14ac:dyDescent="0.25">
      <c r="A62" s="3" t="s">
        <v>80</v>
      </c>
      <c r="B62" s="3" t="s">
        <v>80</v>
      </c>
      <c r="C62" s="37" t="s">
        <v>121</v>
      </c>
      <c r="D62" s="6"/>
      <c r="E62" s="25">
        <f t="shared" ref="E62:G74" si="32">SUM(H62,K62,N62,Q62,T62,W62,Z62)</f>
        <v>250</v>
      </c>
      <c r="F62" s="25">
        <f t="shared" si="32"/>
        <v>0</v>
      </c>
      <c r="G62" s="26">
        <f t="shared" si="32"/>
        <v>250</v>
      </c>
      <c r="H62" s="5"/>
      <c r="I62" s="5"/>
      <c r="J62" s="24">
        <f t="shared" ref="J62:J74" si="33">SUM(H62:I62)</f>
        <v>0</v>
      </c>
      <c r="K62" s="5"/>
      <c r="L62" s="5"/>
      <c r="M62" s="24">
        <f t="shared" ref="M62:M74" si="34">SUM(K62:L62)</f>
        <v>0</v>
      </c>
      <c r="N62" s="5"/>
      <c r="O62" s="5"/>
      <c r="P62" s="24">
        <f t="shared" ref="P62:P74" si="35">SUM(N62:O62)</f>
        <v>0</v>
      </c>
      <c r="Q62" s="5"/>
      <c r="R62" s="5"/>
      <c r="S62" s="24">
        <f t="shared" ref="S62:S74" si="36">SUM(Q62:R62)</f>
        <v>0</v>
      </c>
      <c r="T62" s="5"/>
      <c r="U62" s="5"/>
      <c r="V62" s="24">
        <f t="shared" ref="V62:V74" si="37">SUM(T62:U62)</f>
        <v>0</v>
      </c>
      <c r="W62" s="5">
        <v>250</v>
      </c>
      <c r="X62" s="5"/>
      <c r="Y62" s="24">
        <f t="shared" ref="Y62:Y74" si="38">SUM(W62:X62)</f>
        <v>250</v>
      </c>
      <c r="Z62" s="5"/>
      <c r="AA62" s="5"/>
      <c r="AB62" s="24">
        <f t="shared" ref="AB62:AB74" si="39">SUM(Z62:AA62)</f>
        <v>0</v>
      </c>
    </row>
    <row r="63" spans="1:28" x14ac:dyDescent="0.25">
      <c r="A63" s="3" t="s">
        <v>122</v>
      </c>
      <c r="B63" s="3" t="s">
        <v>122</v>
      </c>
      <c r="C63" s="37" t="s">
        <v>123</v>
      </c>
      <c r="D63" s="6"/>
      <c r="E63" s="25">
        <f t="shared" si="32"/>
        <v>200</v>
      </c>
      <c r="F63" s="25">
        <f t="shared" si="32"/>
        <v>0</v>
      </c>
      <c r="G63" s="26">
        <f t="shared" si="32"/>
        <v>200</v>
      </c>
      <c r="H63" s="5"/>
      <c r="I63" s="5"/>
      <c r="J63" s="24">
        <f t="shared" si="33"/>
        <v>0</v>
      </c>
      <c r="K63" s="5"/>
      <c r="L63" s="5"/>
      <c r="M63" s="24">
        <f t="shared" si="34"/>
        <v>0</v>
      </c>
      <c r="N63" s="5"/>
      <c r="O63" s="5"/>
      <c r="P63" s="24">
        <f t="shared" si="35"/>
        <v>0</v>
      </c>
      <c r="Q63" s="5"/>
      <c r="R63" s="5"/>
      <c r="S63" s="24">
        <f t="shared" si="36"/>
        <v>0</v>
      </c>
      <c r="T63" s="5"/>
      <c r="U63" s="5"/>
      <c r="V63" s="24">
        <f t="shared" si="37"/>
        <v>0</v>
      </c>
      <c r="W63" s="5">
        <v>200</v>
      </c>
      <c r="X63" s="5"/>
      <c r="Y63" s="24">
        <f t="shared" si="38"/>
        <v>200</v>
      </c>
      <c r="Z63" s="5"/>
      <c r="AA63" s="5"/>
      <c r="AB63" s="24">
        <f t="shared" si="39"/>
        <v>0</v>
      </c>
    </row>
    <row r="64" spans="1:28" x14ac:dyDescent="0.25">
      <c r="A64" s="3" t="s">
        <v>122</v>
      </c>
      <c r="B64" s="3" t="s">
        <v>122</v>
      </c>
      <c r="C64" s="37" t="s">
        <v>124</v>
      </c>
      <c r="D64" s="6"/>
      <c r="E64" s="25">
        <f t="shared" si="32"/>
        <v>200</v>
      </c>
      <c r="F64" s="25">
        <f t="shared" si="32"/>
        <v>0</v>
      </c>
      <c r="G64" s="26">
        <f t="shared" si="32"/>
        <v>200</v>
      </c>
      <c r="H64" s="5"/>
      <c r="I64" s="5"/>
      <c r="J64" s="24">
        <f t="shared" si="33"/>
        <v>0</v>
      </c>
      <c r="K64" s="5"/>
      <c r="L64" s="5"/>
      <c r="M64" s="24">
        <f t="shared" si="34"/>
        <v>0</v>
      </c>
      <c r="N64" s="5"/>
      <c r="O64" s="5"/>
      <c r="P64" s="24">
        <f t="shared" si="35"/>
        <v>0</v>
      </c>
      <c r="Q64" s="5"/>
      <c r="R64" s="5"/>
      <c r="S64" s="24">
        <f t="shared" si="36"/>
        <v>0</v>
      </c>
      <c r="T64" s="5"/>
      <c r="U64" s="5"/>
      <c r="V64" s="24">
        <f t="shared" si="37"/>
        <v>0</v>
      </c>
      <c r="W64" s="5">
        <v>200</v>
      </c>
      <c r="X64" s="5"/>
      <c r="Y64" s="24">
        <f t="shared" si="38"/>
        <v>200</v>
      </c>
      <c r="Z64" s="5"/>
      <c r="AA64" s="5"/>
      <c r="AB64" s="24">
        <f t="shared" si="39"/>
        <v>0</v>
      </c>
    </row>
    <row r="65" spans="1:28" x14ac:dyDescent="0.25">
      <c r="A65" s="3" t="s">
        <v>125</v>
      </c>
      <c r="B65" s="3" t="s">
        <v>125</v>
      </c>
      <c r="C65" s="37" t="s">
        <v>126</v>
      </c>
      <c r="D65" s="6"/>
      <c r="E65" s="25">
        <f t="shared" si="32"/>
        <v>101</v>
      </c>
      <c r="F65" s="25">
        <f t="shared" si="32"/>
        <v>0</v>
      </c>
      <c r="G65" s="26">
        <f t="shared" si="32"/>
        <v>101</v>
      </c>
      <c r="H65" s="5"/>
      <c r="I65" s="5"/>
      <c r="J65" s="24">
        <f t="shared" si="33"/>
        <v>0</v>
      </c>
      <c r="K65" s="5"/>
      <c r="L65" s="5"/>
      <c r="M65" s="24">
        <f t="shared" si="34"/>
        <v>0</v>
      </c>
      <c r="N65" s="5"/>
      <c r="O65" s="5"/>
      <c r="P65" s="24">
        <f t="shared" si="35"/>
        <v>0</v>
      </c>
      <c r="Q65" s="5"/>
      <c r="R65" s="5"/>
      <c r="S65" s="24">
        <f t="shared" si="36"/>
        <v>0</v>
      </c>
      <c r="T65" s="5"/>
      <c r="U65" s="5"/>
      <c r="V65" s="24">
        <f t="shared" si="37"/>
        <v>0</v>
      </c>
      <c r="W65" s="5">
        <v>101</v>
      </c>
      <c r="X65" s="5"/>
      <c r="Y65" s="24">
        <f t="shared" si="38"/>
        <v>101</v>
      </c>
      <c r="Z65" s="5"/>
      <c r="AA65" s="5"/>
      <c r="AB65" s="24">
        <f t="shared" si="39"/>
        <v>0</v>
      </c>
    </row>
    <row r="66" spans="1:28" x14ac:dyDescent="0.25">
      <c r="A66" s="3" t="s">
        <v>122</v>
      </c>
      <c r="B66" s="3" t="s">
        <v>122</v>
      </c>
      <c r="C66" s="37" t="s">
        <v>127</v>
      </c>
      <c r="D66" s="6"/>
      <c r="E66" s="25">
        <f t="shared" si="32"/>
        <v>500</v>
      </c>
      <c r="F66" s="25">
        <f t="shared" si="32"/>
        <v>0</v>
      </c>
      <c r="G66" s="26">
        <f t="shared" si="32"/>
        <v>500</v>
      </c>
      <c r="H66" s="5"/>
      <c r="I66" s="5"/>
      <c r="J66" s="24">
        <f t="shared" si="33"/>
        <v>0</v>
      </c>
      <c r="K66" s="5"/>
      <c r="L66" s="5"/>
      <c r="M66" s="24">
        <f t="shared" si="34"/>
        <v>0</v>
      </c>
      <c r="N66" s="5"/>
      <c r="O66" s="5"/>
      <c r="P66" s="24">
        <f t="shared" si="35"/>
        <v>0</v>
      </c>
      <c r="Q66" s="5"/>
      <c r="R66" s="5"/>
      <c r="S66" s="24">
        <f t="shared" si="36"/>
        <v>0</v>
      </c>
      <c r="T66" s="5"/>
      <c r="U66" s="5"/>
      <c r="V66" s="24">
        <f t="shared" si="37"/>
        <v>0</v>
      </c>
      <c r="W66" s="5">
        <v>500</v>
      </c>
      <c r="X66" s="5"/>
      <c r="Y66" s="24">
        <f t="shared" si="38"/>
        <v>500</v>
      </c>
      <c r="Z66" s="5"/>
      <c r="AA66" s="5"/>
      <c r="AB66" s="24">
        <f t="shared" si="39"/>
        <v>0</v>
      </c>
    </row>
    <row r="67" spans="1:28" x14ac:dyDescent="0.25">
      <c r="A67" s="3" t="s">
        <v>122</v>
      </c>
      <c r="B67" s="3" t="s">
        <v>122</v>
      </c>
      <c r="C67" s="37" t="s">
        <v>123</v>
      </c>
      <c r="D67" s="6"/>
      <c r="E67" s="25">
        <f t="shared" si="32"/>
        <v>200</v>
      </c>
      <c r="F67" s="25">
        <f t="shared" si="32"/>
        <v>0</v>
      </c>
      <c r="G67" s="26">
        <f t="shared" si="32"/>
        <v>200</v>
      </c>
      <c r="H67" s="5"/>
      <c r="I67" s="5"/>
      <c r="J67" s="24">
        <f t="shared" si="33"/>
        <v>0</v>
      </c>
      <c r="K67" s="5"/>
      <c r="L67" s="5"/>
      <c r="M67" s="24">
        <f t="shared" si="34"/>
        <v>0</v>
      </c>
      <c r="N67" s="5"/>
      <c r="O67" s="5"/>
      <c r="P67" s="24">
        <f t="shared" si="35"/>
        <v>0</v>
      </c>
      <c r="Q67" s="5"/>
      <c r="R67" s="5"/>
      <c r="S67" s="24">
        <f t="shared" si="36"/>
        <v>0</v>
      </c>
      <c r="T67" s="5"/>
      <c r="U67" s="5"/>
      <c r="V67" s="24">
        <f t="shared" si="37"/>
        <v>0</v>
      </c>
      <c r="W67" s="5">
        <v>200</v>
      </c>
      <c r="X67" s="5"/>
      <c r="Y67" s="24">
        <f t="shared" si="38"/>
        <v>200</v>
      </c>
      <c r="Z67" s="5"/>
      <c r="AA67" s="5"/>
      <c r="AB67" s="24">
        <f t="shared" si="39"/>
        <v>0</v>
      </c>
    </row>
    <row r="68" spans="1:28" x14ac:dyDescent="0.25">
      <c r="A68" s="3" t="s">
        <v>89</v>
      </c>
      <c r="B68" s="3" t="s">
        <v>89</v>
      </c>
      <c r="C68" s="37" t="s">
        <v>128</v>
      </c>
      <c r="D68" s="6"/>
      <c r="E68" s="25">
        <f t="shared" si="32"/>
        <v>200</v>
      </c>
      <c r="F68" s="25">
        <f t="shared" si="32"/>
        <v>0</v>
      </c>
      <c r="G68" s="26">
        <f t="shared" si="32"/>
        <v>200</v>
      </c>
      <c r="H68" s="5"/>
      <c r="I68" s="5"/>
      <c r="J68" s="24">
        <f t="shared" si="33"/>
        <v>0</v>
      </c>
      <c r="K68" s="5"/>
      <c r="L68" s="5"/>
      <c r="M68" s="24">
        <f t="shared" si="34"/>
        <v>0</v>
      </c>
      <c r="N68" s="5"/>
      <c r="O68" s="5"/>
      <c r="P68" s="24">
        <f t="shared" si="35"/>
        <v>0</v>
      </c>
      <c r="Q68" s="5"/>
      <c r="R68" s="5"/>
      <c r="S68" s="24">
        <f t="shared" si="36"/>
        <v>0</v>
      </c>
      <c r="T68" s="5"/>
      <c r="U68" s="5"/>
      <c r="V68" s="24">
        <f t="shared" si="37"/>
        <v>0</v>
      </c>
      <c r="W68" s="5">
        <v>200</v>
      </c>
      <c r="X68" s="5"/>
      <c r="Y68" s="24">
        <f t="shared" si="38"/>
        <v>200</v>
      </c>
      <c r="Z68" s="5"/>
      <c r="AA68" s="5"/>
      <c r="AB68" s="24">
        <f t="shared" si="39"/>
        <v>0</v>
      </c>
    </row>
    <row r="69" spans="1:28" x14ac:dyDescent="0.25">
      <c r="A69" s="3" t="s">
        <v>122</v>
      </c>
      <c r="B69" s="3" t="s">
        <v>122</v>
      </c>
      <c r="C69" s="37" t="s">
        <v>129</v>
      </c>
      <c r="D69" s="6"/>
      <c r="E69" s="25">
        <f t="shared" si="32"/>
        <v>500</v>
      </c>
      <c r="F69" s="25">
        <f t="shared" si="32"/>
        <v>0</v>
      </c>
      <c r="G69" s="26">
        <f t="shared" si="32"/>
        <v>500</v>
      </c>
      <c r="H69" s="5"/>
      <c r="I69" s="5"/>
      <c r="J69" s="24">
        <f t="shared" si="33"/>
        <v>0</v>
      </c>
      <c r="K69" s="5"/>
      <c r="L69" s="5"/>
      <c r="M69" s="24">
        <f t="shared" si="34"/>
        <v>0</v>
      </c>
      <c r="N69" s="5"/>
      <c r="O69" s="5"/>
      <c r="P69" s="24">
        <f t="shared" si="35"/>
        <v>0</v>
      </c>
      <c r="Q69" s="5"/>
      <c r="R69" s="5"/>
      <c r="S69" s="24">
        <f t="shared" si="36"/>
        <v>0</v>
      </c>
      <c r="T69" s="5"/>
      <c r="U69" s="5"/>
      <c r="V69" s="24">
        <f t="shared" si="37"/>
        <v>0</v>
      </c>
      <c r="W69" s="5">
        <v>500</v>
      </c>
      <c r="X69" s="5"/>
      <c r="Y69" s="24">
        <f t="shared" si="38"/>
        <v>500</v>
      </c>
      <c r="Z69" s="5"/>
      <c r="AA69" s="5"/>
      <c r="AB69" s="24">
        <f t="shared" si="39"/>
        <v>0</v>
      </c>
    </row>
    <row r="70" spans="1:28" x14ac:dyDescent="0.25">
      <c r="A70" s="3" t="s">
        <v>89</v>
      </c>
      <c r="B70" s="3" t="s">
        <v>89</v>
      </c>
      <c r="C70" s="37" t="s">
        <v>130</v>
      </c>
      <c r="D70" s="6"/>
      <c r="E70" s="25">
        <f t="shared" si="32"/>
        <v>50</v>
      </c>
      <c r="F70" s="25">
        <f t="shared" si="32"/>
        <v>0</v>
      </c>
      <c r="G70" s="26">
        <f t="shared" si="32"/>
        <v>50</v>
      </c>
      <c r="H70" s="5"/>
      <c r="I70" s="5"/>
      <c r="J70" s="24">
        <f t="shared" si="33"/>
        <v>0</v>
      </c>
      <c r="K70" s="5"/>
      <c r="L70" s="5"/>
      <c r="M70" s="24">
        <f t="shared" si="34"/>
        <v>0</v>
      </c>
      <c r="N70" s="5"/>
      <c r="O70" s="5"/>
      <c r="P70" s="24">
        <f t="shared" si="35"/>
        <v>0</v>
      </c>
      <c r="Q70" s="5"/>
      <c r="R70" s="5"/>
      <c r="S70" s="24">
        <f t="shared" si="36"/>
        <v>0</v>
      </c>
      <c r="T70" s="5"/>
      <c r="U70" s="5"/>
      <c r="V70" s="24">
        <f t="shared" si="37"/>
        <v>0</v>
      </c>
      <c r="W70" s="5">
        <v>50</v>
      </c>
      <c r="X70" s="5"/>
      <c r="Y70" s="24">
        <f t="shared" si="38"/>
        <v>50</v>
      </c>
      <c r="Z70" s="5"/>
      <c r="AA70" s="5"/>
      <c r="AB70" s="24">
        <f t="shared" si="39"/>
        <v>0</v>
      </c>
    </row>
    <row r="71" spans="1:28" x14ac:dyDescent="0.25">
      <c r="A71" s="3" t="s">
        <v>89</v>
      </c>
      <c r="B71" s="3" t="s">
        <v>89</v>
      </c>
      <c r="C71" s="37" t="s">
        <v>131</v>
      </c>
      <c r="D71" s="6"/>
      <c r="E71" s="25">
        <f t="shared" si="32"/>
        <v>200</v>
      </c>
      <c r="F71" s="25">
        <f t="shared" si="32"/>
        <v>0</v>
      </c>
      <c r="G71" s="26">
        <f t="shared" si="32"/>
        <v>200</v>
      </c>
      <c r="H71" s="5"/>
      <c r="I71" s="5"/>
      <c r="J71" s="24">
        <f t="shared" si="33"/>
        <v>0</v>
      </c>
      <c r="K71" s="5"/>
      <c r="L71" s="5"/>
      <c r="M71" s="24">
        <f t="shared" si="34"/>
        <v>0</v>
      </c>
      <c r="N71" s="5"/>
      <c r="O71" s="5"/>
      <c r="P71" s="24">
        <f t="shared" si="35"/>
        <v>0</v>
      </c>
      <c r="Q71" s="5"/>
      <c r="R71" s="5"/>
      <c r="S71" s="24">
        <f t="shared" si="36"/>
        <v>0</v>
      </c>
      <c r="T71" s="5"/>
      <c r="U71" s="5"/>
      <c r="V71" s="24">
        <f t="shared" si="37"/>
        <v>0</v>
      </c>
      <c r="W71" s="5">
        <v>200</v>
      </c>
      <c r="X71" s="5"/>
      <c r="Y71" s="24">
        <f t="shared" si="38"/>
        <v>200</v>
      </c>
      <c r="Z71" s="5"/>
      <c r="AA71" s="5"/>
      <c r="AB71" s="24">
        <f t="shared" si="39"/>
        <v>0</v>
      </c>
    </row>
    <row r="72" spans="1:28" x14ac:dyDescent="0.25">
      <c r="A72" s="3" t="s">
        <v>89</v>
      </c>
      <c r="B72" s="3" t="s">
        <v>89</v>
      </c>
      <c r="C72" s="37" t="s">
        <v>132</v>
      </c>
      <c r="D72" s="6"/>
      <c r="E72" s="25">
        <f t="shared" si="32"/>
        <v>250</v>
      </c>
      <c r="F72" s="25">
        <f t="shared" si="32"/>
        <v>0</v>
      </c>
      <c r="G72" s="26">
        <f t="shared" si="32"/>
        <v>250</v>
      </c>
      <c r="H72" s="5"/>
      <c r="I72" s="5"/>
      <c r="J72" s="24">
        <f t="shared" si="33"/>
        <v>0</v>
      </c>
      <c r="K72" s="5"/>
      <c r="L72" s="5"/>
      <c r="M72" s="24">
        <f t="shared" si="34"/>
        <v>0</v>
      </c>
      <c r="N72" s="5"/>
      <c r="O72" s="5"/>
      <c r="P72" s="24">
        <f t="shared" si="35"/>
        <v>0</v>
      </c>
      <c r="Q72" s="5"/>
      <c r="R72" s="5"/>
      <c r="S72" s="24">
        <f t="shared" si="36"/>
        <v>0</v>
      </c>
      <c r="T72" s="5"/>
      <c r="U72" s="5"/>
      <c r="V72" s="24">
        <f t="shared" si="37"/>
        <v>0</v>
      </c>
      <c r="W72" s="5">
        <v>250</v>
      </c>
      <c r="X72" s="5"/>
      <c r="Y72" s="24">
        <f t="shared" si="38"/>
        <v>250</v>
      </c>
      <c r="Z72" s="5"/>
      <c r="AA72" s="5"/>
      <c r="AB72" s="24">
        <f t="shared" si="39"/>
        <v>0</v>
      </c>
    </row>
    <row r="73" spans="1:28" x14ac:dyDescent="0.25">
      <c r="A73" s="3" t="s">
        <v>89</v>
      </c>
      <c r="B73" s="3" t="s">
        <v>89</v>
      </c>
      <c r="C73" s="37" t="s">
        <v>133</v>
      </c>
      <c r="D73" s="6"/>
      <c r="E73" s="25">
        <f t="shared" si="32"/>
        <v>160</v>
      </c>
      <c r="F73" s="25">
        <f t="shared" si="32"/>
        <v>0</v>
      </c>
      <c r="G73" s="26">
        <f t="shared" si="32"/>
        <v>160</v>
      </c>
      <c r="H73" s="5"/>
      <c r="I73" s="5"/>
      <c r="J73" s="24">
        <f t="shared" si="33"/>
        <v>0</v>
      </c>
      <c r="K73" s="5"/>
      <c r="L73" s="5"/>
      <c r="M73" s="24">
        <f t="shared" si="34"/>
        <v>0</v>
      </c>
      <c r="N73" s="5"/>
      <c r="O73" s="5"/>
      <c r="P73" s="24">
        <f t="shared" si="35"/>
        <v>0</v>
      </c>
      <c r="Q73" s="5"/>
      <c r="R73" s="5"/>
      <c r="S73" s="24">
        <f t="shared" si="36"/>
        <v>0</v>
      </c>
      <c r="T73" s="5"/>
      <c r="U73" s="5"/>
      <c r="V73" s="24">
        <f t="shared" si="37"/>
        <v>0</v>
      </c>
      <c r="W73" s="5">
        <v>160</v>
      </c>
      <c r="X73" s="5"/>
      <c r="Y73" s="24">
        <f t="shared" si="38"/>
        <v>160</v>
      </c>
      <c r="Z73" s="5"/>
      <c r="AA73" s="5"/>
      <c r="AB73" s="24">
        <f t="shared" si="39"/>
        <v>0</v>
      </c>
    </row>
    <row r="74" spans="1:28" x14ac:dyDescent="0.25">
      <c r="A74" s="3" t="s">
        <v>89</v>
      </c>
      <c r="B74" s="3" t="s">
        <v>89</v>
      </c>
      <c r="C74" s="37" t="s">
        <v>134</v>
      </c>
      <c r="D74" s="6"/>
      <c r="E74" s="25">
        <f t="shared" si="32"/>
        <v>10</v>
      </c>
      <c r="F74" s="25">
        <f t="shared" si="32"/>
        <v>0</v>
      </c>
      <c r="G74" s="26">
        <f t="shared" si="32"/>
        <v>10</v>
      </c>
      <c r="H74" s="5"/>
      <c r="I74" s="5"/>
      <c r="J74" s="24">
        <f t="shared" si="33"/>
        <v>0</v>
      </c>
      <c r="K74" s="5"/>
      <c r="L74" s="5"/>
      <c r="M74" s="24">
        <f t="shared" si="34"/>
        <v>0</v>
      </c>
      <c r="N74" s="5"/>
      <c r="O74" s="5"/>
      <c r="P74" s="24">
        <f t="shared" si="35"/>
        <v>0</v>
      </c>
      <c r="Q74" s="5"/>
      <c r="R74" s="5"/>
      <c r="S74" s="24">
        <f t="shared" si="36"/>
        <v>0</v>
      </c>
      <c r="T74" s="5"/>
      <c r="U74" s="5"/>
      <c r="V74" s="24">
        <f t="shared" si="37"/>
        <v>0</v>
      </c>
      <c r="W74" s="5">
        <v>10</v>
      </c>
      <c r="X74" s="5"/>
      <c r="Y74" s="24">
        <f t="shared" si="38"/>
        <v>10</v>
      </c>
      <c r="Z74" s="5"/>
      <c r="AA74" s="5"/>
      <c r="AB74" s="24">
        <f t="shared" si="39"/>
        <v>0</v>
      </c>
    </row>
  </sheetData>
  <autoFilter ref="A2:AB2" xr:uid="{B8FF337C-3F8F-42CC-B4C2-C42E6FB7AA50}"/>
  <mergeCells count="9">
    <mergeCell ref="T1:V1"/>
    <mergeCell ref="W1:Y1"/>
    <mergeCell ref="Z1:AB1"/>
    <mergeCell ref="A1:C1"/>
    <mergeCell ref="E1:G1"/>
    <mergeCell ref="H1:J1"/>
    <mergeCell ref="K1:M1"/>
    <mergeCell ref="N1:P1"/>
    <mergeCell ref="Q1:S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DB03E-A4BB-4D15-BE8A-7EF09CC95F1D}">
  <dimension ref="A1:AB77"/>
  <sheetViews>
    <sheetView tabSelected="1" workbookViewId="0">
      <pane xSplit="3" ySplit="2" topLeftCell="AB3" activePane="bottomRight" state="frozen"/>
      <selection pane="topRight"/>
      <selection pane="bottomLeft"/>
      <selection pane="bottomRight" activeCell="AE9" sqref="AE9"/>
    </sheetView>
  </sheetViews>
  <sheetFormatPr defaultRowHeight="15" x14ac:dyDescent="0.25"/>
  <cols>
    <col min="1" max="2" width="14.28515625" bestFit="1" customWidth="1"/>
    <col min="3" max="3" width="26.85546875" style="23" bestFit="1" customWidth="1"/>
    <col min="4" max="4" width="34.140625" customWidth="1"/>
    <col min="5" max="5" width="17.42578125" style="1" customWidth="1"/>
    <col min="6" max="6" width="15.85546875" style="1" customWidth="1"/>
    <col min="7" max="7" width="16.5703125" style="2" customWidth="1"/>
    <col min="8" max="8" width="10.85546875" style="2" customWidth="1"/>
    <col min="9" max="9" width="9.140625" style="2"/>
    <col min="10" max="10" width="10.85546875" style="2" customWidth="1"/>
    <col min="11" max="11" width="11.5703125" style="2" customWidth="1"/>
    <col min="12" max="12" width="9.140625" style="2"/>
    <col min="13" max="13" width="10.42578125" style="2" customWidth="1"/>
    <col min="14" max="14" width="11.5703125" style="2" customWidth="1"/>
    <col min="15" max="15" width="9.140625" style="2"/>
    <col min="16" max="16" width="10.42578125" style="2" customWidth="1"/>
    <col min="17" max="17" width="11.5703125" style="2" customWidth="1"/>
    <col min="18" max="18" width="9.140625" style="2"/>
    <col min="19" max="19" width="10.42578125" style="2" customWidth="1"/>
    <col min="20" max="21" width="11.5703125" style="2" customWidth="1"/>
    <col min="22" max="22" width="12.140625" style="2" customWidth="1"/>
    <col min="23" max="24" width="11.5703125" style="2" customWidth="1"/>
    <col min="25" max="25" width="12.140625" style="2" customWidth="1"/>
    <col min="26" max="26" width="11.5703125" style="2" customWidth="1"/>
    <col min="27" max="27" width="9.140625" style="2"/>
    <col min="28" max="28" width="10.42578125" style="2" customWidth="1"/>
  </cols>
  <sheetData>
    <row r="1" spans="1:28" x14ac:dyDescent="0.25">
      <c r="A1" s="45" t="s">
        <v>141</v>
      </c>
      <c r="B1" s="45"/>
      <c r="C1" s="45"/>
      <c r="E1" s="46" t="s">
        <v>9</v>
      </c>
      <c r="F1" s="46"/>
      <c r="G1" s="46"/>
      <c r="H1" s="44" t="s">
        <v>10</v>
      </c>
      <c r="I1" s="44"/>
      <c r="J1" s="44"/>
      <c r="K1" s="44" t="s">
        <v>11</v>
      </c>
      <c r="L1" s="44"/>
      <c r="M1" s="44"/>
      <c r="N1" s="44" t="s">
        <v>12</v>
      </c>
      <c r="O1" s="44"/>
      <c r="P1" s="44"/>
      <c r="Q1" s="44" t="s">
        <v>13</v>
      </c>
      <c r="R1" s="44"/>
      <c r="S1" s="44"/>
      <c r="T1" s="44" t="s">
        <v>14</v>
      </c>
      <c r="U1" s="44"/>
      <c r="V1" s="44"/>
      <c r="W1" s="44" t="s">
        <v>15</v>
      </c>
      <c r="X1" s="44"/>
      <c r="Y1" s="44"/>
      <c r="Z1" s="44" t="s">
        <v>16</v>
      </c>
      <c r="AA1" s="44"/>
      <c r="AB1" s="44"/>
    </row>
    <row r="2" spans="1:28" ht="28.5" customHeight="1" x14ac:dyDescent="0.25">
      <c r="A2" s="15" t="s">
        <v>17</v>
      </c>
      <c r="B2" s="15" t="s">
        <v>18</v>
      </c>
      <c r="C2" s="16" t="s">
        <v>19</v>
      </c>
      <c r="D2" s="17" t="s">
        <v>20</v>
      </c>
      <c r="E2" s="18" t="s">
        <v>21</v>
      </c>
      <c r="F2" s="19" t="s">
        <v>22</v>
      </c>
      <c r="G2" s="20" t="s">
        <v>142</v>
      </c>
      <c r="H2" s="21" t="s">
        <v>24</v>
      </c>
      <c r="I2" s="21" t="s">
        <v>25</v>
      </c>
      <c r="J2" s="21" t="s">
        <v>26</v>
      </c>
      <c r="K2" s="21" t="s">
        <v>27</v>
      </c>
      <c r="L2" s="21" t="s">
        <v>28</v>
      </c>
      <c r="M2" s="21" t="s">
        <v>29</v>
      </c>
      <c r="N2" s="21" t="s">
        <v>30</v>
      </c>
      <c r="O2" s="21" t="s">
        <v>31</v>
      </c>
      <c r="P2" s="21" t="s">
        <v>32</v>
      </c>
      <c r="Q2" s="21" t="s">
        <v>33</v>
      </c>
      <c r="R2" s="21" t="s">
        <v>34</v>
      </c>
      <c r="S2" s="21" t="s">
        <v>35</v>
      </c>
      <c r="T2" s="21" t="s">
        <v>36</v>
      </c>
      <c r="U2" s="21" t="s">
        <v>37</v>
      </c>
      <c r="V2" s="21" t="s">
        <v>38</v>
      </c>
      <c r="W2" s="21" t="s">
        <v>39</v>
      </c>
      <c r="X2" s="21" t="s">
        <v>40</v>
      </c>
      <c r="Y2" s="21" t="s">
        <v>41</v>
      </c>
      <c r="Z2" s="21" t="s">
        <v>42</v>
      </c>
      <c r="AA2" s="21" t="s">
        <v>43</v>
      </c>
      <c r="AB2" s="21" t="s">
        <v>44</v>
      </c>
    </row>
    <row r="3" spans="1:28" s="40" customFormat="1" x14ac:dyDescent="0.25">
      <c r="A3" s="41"/>
      <c r="B3" s="41"/>
      <c r="C3" s="17" t="s">
        <v>45</v>
      </c>
      <c r="D3" s="17"/>
      <c r="E3" s="42">
        <f t="shared" ref="E3:AA3" si="0">SUM(E4:E77)</f>
        <v>23680.575555555559</v>
      </c>
      <c r="F3" s="42">
        <f t="shared" si="0"/>
        <v>11264.444444444445</v>
      </c>
      <c r="G3" s="42">
        <f t="shared" si="0"/>
        <v>34945.020000000004</v>
      </c>
      <c r="H3" s="42">
        <f t="shared" si="0"/>
        <v>0</v>
      </c>
      <c r="I3" s="42">
        <f t="shared" si="0"/>
        <v>0</v>
      </c>
      <c r="J3" s="42">
        <f t="shared" si="0"/>
        <v>0</v>
      </c>
      <c r="K3" s="42">
        <f t="shared" si="0"/>
        <v>13250</v>
      </c>
      <c r="L3" s="42">
        <f t="shared" si="0"/>
        <v>2789</v>
      </c>
      <c r="M3" s="42">
        <f t="shared" si="0"/>
        <v>16039</v>
      </c>
      <c r="N3" s="42">
        <f t="shared" si="0"/>
        <v>1331.5555555555557</v>
      </c>
      <c r="O3" s="42">
        <f t="shared" si="0"/>
        <v>3588</v>
      </c>
      <c r="P3" s="42">
        <f t="shared" si="0"/>
        <v>4919.5555555555557</v>
      </c>
      <c r="Q3" s="42">
        <f t="shared" si="0"/>
        <v>0</v>
      </c>
      <c r="R3" s="42">
        <f t="shared" si="0"/>
        <v>4887.4444444444443</v>
      </c>
      <c r="S3" s="42">
        <f t="shared" si="0"/>
        <v>4887.4444444444443</v>
      </c>
      <c r="T3" s="42">
        <f t="shared" si="0"/>
        <v>4398.7</v>
      </c>
      <c r="U3" s="42">
        <f t="shared" si="0"/>
        <v>0</v>
      </c>
      <c r="V3" s="42">
        <f t="shared" si="0"/>
        <v>4398.7</v>
      </c>
      <c r="W3" s="42">
        <f t="shared" si="0"/>
        <v>3205.3199999999997</v>
      </c>
      <c r="X3" s="42">
        <f t="shared" si="0"/>
        <v>0</v>
      </c>
      <c r="Y3" s="42">
        <f t="shared" si="0"/>
        <v>3205.3199999999997</v>
      </c>
      <c r="Z3" s="42">
        <f t="shared" si="0"/>
        <v>1495</v>
      </c>
      <c r="AA3" s="42">
        <f t="shared" si="0"/>
        <v>0</v>
      </c>
      <c r="AB3" s="42"/>
    </row>
    <row r="4" spans="1:28" x14ac:dyDescent="0.25">
      <c r="A4" s="3" t="s">
        <v>46</v>
      </c>
      <c r="B4" s="3" t="s">
        <v>46</v>
      </c>
      <c r="C4" s="37" t="s">
        <v>47</v>
      </c>
      <c r="D4" s="6"/>
      <c r="E4" s="25">
        <f t="shared" ref="E4:G5" si="1">SUM(H4,K4,N4,Q4,T4,W4,Z4)</f>
        <v>970.11111111111109</v>
      </c>
      <c r="F4" s="25">
        <f t="shared" si="1"/>
        <v>851.88888888888891</v>
      </c>
      <c r="G4" s="26">
        <f t="shared" si="1"/>
        <v>1822</v>
      </c>
      <c r="H4" s="4">
        <v>0</v>
      </c>
      <c r="I4" s="4">
        <v>0</v>
      </c>
      <c r="J4" s="24">
        <f t="shared" ref="J4:J35" si="2">SUM(H4:I4)</f>
        <v>0</v>
      </c>
      <c r="K4" s="4">
        <v>0</v>
      </c>
      <c r="L4" s="4">
        <v>0</v>
      </c>
      <c r="M4" s="24">
        <f t="shared" ref="M4:M35" si="3">SUM(K4:L4)</f>
        <v>0</v>
      </c>
      <c r="N4" s="4">
        <v>395.11111111111109</v>
      </c>
      <c r="O4" s="4">
        <v>213</v>
      </c>
      <c r="P4" s="24">
        <f t="shared" ref="P4:P35" si="4">SUM(N4:O4)</f>
        <v>608.11111111111109</v>
      </c>
      <c r="Q4" s="5"/>
      <c r="R4" s="5">
        <v>638.88888888888891</v>
      </c>
      <c r="S4" s="24">
        <f t="shared" ref="S4:S35" si="5">SUM(Q4:R4)</f>
        <v>638.88888888888891</v>
      </c>
      <c r="T4" s="5">
        <v>575</v>
      </c>
      <c r="U4" s="5">
        <v>0</v>
      </c>
      <c r="V4" s="24">
        <f t="shared" ref="V4:V35" si="6">SUM(T4:U4)</f>
        <v>575</v>
      </c>
      <c r="W4" s="5">
        <v>0</v>
      </c>
      <c r="X4" s="5">
        <v>0</v>
      </c>
      <c r="Y4" s="24">
        <f t="shared" ref="Y4:Y35" si="7">SUM(W4:X4)</f>
        <v>0</v>
      </c>
      <c r="Z4" s="5">
        <v>0</v>
      </c>
      <c r="AA4" s="5">
        <v>0</v>
      </c>
      <c r="AB4" s="24">
        <f t="shared" ref="AB4:AB35" si="8">SUM(Z4:AA4)</f>
        <v>0</v>
      </c>
    </row>
    <row r="5" spans="1:28" x14ac:dyDescent="0.25">
      <c r="A5" s="3" t="s">
        <v>48</v>
      </c>
      <c r="B5" s="3" t="s">
        <v>49</v>
      </c>
      <c r="C5" s="37" t="s">
        <v>50</v>
      </c>
      <c r="D5" s="6"/>
      <c r="E5" s="25">
        <f t="shared" si="1"/>
        <v>0</v>
      </c>
      <c r="F5" s="25">
        <f t="shared" si="1"/>
        <v>0</v>
      </c>
      <c r="G5" s="26">
        <f t="shared" si="1"/>
        <v>0</v>
      </c>
      <c r="H5" s="4">
        <v>0</v>
      </c>
      <c r="I5" s="4">
        <v>0</v>
      </c>
      <c r="J5" s="24">
        <f t="shared" si="2"/>
        <v>0</v>
      </c>
      <c r="K5" s="4">
        <v>0</v>
      </c>
      <c r="L5" s="4">
        <v>0</v>
      </c>
      <c r="M5" s="24">
        <f t="shared" si="3"/>
        <v>0</v>
      </c>
      <c r="N5" s="4">
        <v>0</v>
      </c>
      <c r="O5" s="4">
        <v>0</v>
      </c>
      <c r="P5" s="24">
        <f t="shared" si="4"/>
        <v>0</v>
      </c>
      <c r="Q5" s="5">
        <v>0</v>
      </c>
      <c r="R5" s="5">
        <v>0</v>
      </c>
      <c r="S5" s="24">
        <f t="shared" si="5"/>
        <v>0</v>
      </c>
      <c r="T5" s="5">
        <v>0</v>
      </c>
      <c r="U5" s="5">
        <v>0</v>
      </c>
      <c r="V5" s="24">
        <f t="shared" si="6"/>
        <v>0</v>
      </c>
      <c r="W5" s="5">
        <v>0</v>
      </c>
      <c r="X5" s="5">
        <v>0</v>
      </c>
      <c r="Y5" s="24">
        <f t="shared" si="7"/>
        <v>0</v>
      </c>
      <c r="Z5" s="5">
        <v>0</v>
      </c>
      <c r="AA5" s="5">
        <v>0</v>
      </c>
      <c r="AB5" s="24">
        <f t="shared" si="8"/>
        <v>0</v>
      </c>
    </row>
    <row r="6" spans="1:28" x14ac:dyDescent="0.25">
      <c r="A6" s="3" t="s">
        <v>51</v>
      </c>
      <c r="B6" s="3" t="s">
        <v>52</v>
      </c>
      <c r="C6" s="37" t="s">
        <v>53</v>
      </c>
      <c r="D6" s="6"/>
      <c r="E6" s="25">
        <f t="shared" ref="E6:E37" si="9">SUM(H6,K6,N6,Q6,T6,W6,Z6)</f>
        <v>0</v>
      </c>
      <c r="F6" s="25">
        <f t="shared" ref="F6:F37" si="10">SUM(I6,L6,O6,R6,U6,X6,AA6)</f>
        <v>0</v>
      </c>
      <c r="G6" s="26">
        <f>SUM(J6,M6,P6,S6,V6,Y6,AB7)</f>
        <v>0</v>
      </c>
      <c r="H6" s="4">
        <v>0</v>
      </c>
      <c r="I6" s="4">
        <v>0</v>
      </c>
      <c r="J6" s="24">
        <f t="shared" si="2"/>
        <v>0</v>
      </c>
      <c r="K6" s="4">
        <v>0</v>
      </c>
      <c r="L6" s="4">
        <v>0</v>
      </c>
      <c r="M6" s="24">
        <f t="shared" si="3"/>
        <v>0</v>
      </c>
      <c r="N6" s="4">
        <v>0</v>
      </c>
      <c r="O6" s="4">
        <v>0</v>
      </c>
      <c r="P6" s="24">
        <f t="shared" si="4"/>
        <v>0</v>
      </c>
      <c r="Q6" s="5">
        <v>0</v>
      </c>
      <c r="R6" s="5">
        <v>0</v>
      </c>
      <c r="S6" s="24">
        <f t="shared" si="5"/>
        <v>0</v>
      </c>
      <c r="T6" s="5">
        <v>0</v>
      </c>
      <c r="U6" s="5">
        <v>0</v>
      </c>
      <c r="V6" s="24">
        <f t="shared" si="6"/>
        <v>0</v>
      </c>
      <c r="W6" s="5">
        <v>0</v>
      </c>
      <c r="X6" s="5">
        <v>0</v>
      </c>
      <c r="Y6" s="24">
        <f t="shared" si="7"/>
        <v>0</v>
      </c>
      <c r="Z6" s="5">
        <v>0</v>
      </c>
      <c r="AA6" s="5">
        <v>0</v>
      </c>
      <c r="AB6" s="24">
        <f t="shared" si="8"/>
        <v>0</v>
      </c>
    </row>
    <row r="7" spans="1:28" x14ac:dyDescent="0.25">
      <c r="A7" s="3" t="s">
        <v>54</v>
      </c>
      <c r="B7" s="3" t="s">
        <v>55</v>
      </c>
      <c r="C7" s="37" t="s">
        <v>56</v>
      </c>
      <c r="D7" s="6"/>
      <c r="E7" s="25">
        <f t="shared" si="9"/>
        <v>0</v>
      </c>
      <c r="F7" s="25">
        <f t="shared" si="10"/>
        <v>0</v>
      </c>
      <c r="G7" s="26">
        <f>SUM(J7,M7,P7,S7,V7,Y7,AB8)</f>
        <v>0</v>
      </c>
      <c r="H7" s="4">
        <v>0</v>
      </c>
      <c r="I7" s="4">
        <v>0</v>
      </c>
      <c r="J7" s="24">
        <f t="shared" si="2"/>
        <v>0</v>
      </c>
      <c r="K7" s="4">
        <v>0</v>
      </c>
      <c r="L7" s="4">
        <v>0</v>
      </c>
      <c r="M7" s="24">
        <f t="shared" si="3"/>
        <v>0</v>
      </c>
      <c r="N7" s="4">
        <v>0</v>
      </c>
      <c r="O7" s="4">
        <v>0</v>
      </c>
      <c r="P7" s="24">
        <f t="shared" si="4"/>
        <v>0</v>
      </c>
      <c r="Q7" s="5">
        <v>0</v>
      </c>
      <c r="R7" s="5">
        <v>0</v>
      </c>
      <c r="S7" s="24">
        <f t="shared" si="5"/>
        <v>0</v>
      </c>
      <c r="T7" s="5">
        <v>0</v>
      </c>
      <c r="U7" s="5">
        <v>0</v>
      </c>
      <c r="V7" s="24">
        <f t="shared" si="6"/>
        <v>0</v>
      </c>
      <c r="W7" s="5">
        <v>0</v>
      </c>
      <c r="X7" s="5">
        <v>0</v>
      </c>
      <c r="Y7" s="24">
        <f t="shared" si="7"/>
        <v>0</v>
      </c>
      <c r="Z7" s="5">
        <v>0</v>
      </c>
      <c r="AA7" s="5">
        <v>0</v>
      </c>
      <c r="AB7" s="24">
        <f t="shared" si="8"/>
        <v>0</v>
      </c>
    </row>
    <row r="8" spans="1:28" x14ac:dyDescent="0.25">
      <c r="A8" s="3" t="s">
        <v>54</v>
      </c>
      <c r="B8" s="3" t="s">
        <v>57</v>
      </c>
      <c r="C8" s="37" t="s">
        <v>58</v>
      </c>
      <c r="D8" s="6"/>
      <c r="E8" s="25">
        <f t="shared" si="9"/>
        <v>0</v>
      </c>
      <c r="F8" s="25">
        <f t="shared" si="10"/>
        <v>34</v>
      </c>
      <c r="G8" s="26">
        <f t="shared" ref="G8:G39" si="11">SUM(J8,M8,P8,S8,V8,Y8,AB8)</f>
        <v>34</v>
      </c>
      <c r="H8" s="4">
        <v>0</v>
      </c>
      <c r="I8" s="4">
        <v>0</v>
      </c>
      <c r="J8" s="24">
        <f t="shared" si="2"/>
        <v>0</v>
      </c>
      <c r="K8" s="4">
        <v>0</v>
      </c>
      <c r="L8" s="4">
        <v>34</v>
      </c>
      <c r="M8" s="24">
        <f t="shared" si="3"/>
        <v>34</v>
      </c>
      <c r="N8" s="4">
        <v>0</v>
      </c>
      <c r="O8" s="4">
        <v>0</v>
      </c>
      <c r="P8" s="24">
        <f t="shared" si="4"/>
        <v>0</v>
      </c>
      <c r="Q8" s="5">
        <v>0</v>
      </c>
      <c r="R8" s="5">
        <v>0</v>
      </c>
      <c r="S8" s="24">
        <f t="shared" si="5"/>
        <v>0</v>
      </c>
      <c r="T8" s="5">
        <v>0</v>
      </c>
      <c r="U8" s="5">
        <v>0</v>
      </c>
      <c r="V8" s="24">
        <f t="shared" si="6"/>
        <v>0</v>
      </c>
      <c r="W8" s="5">
        <v>0</v>
      </c>
      <c r="X8" s="5">
        <v>0</v>
      </c>
      <c r="Y8" s="24">
        <f t="shared" si="7"/>
        <v>0</v>
      </c>
      <c r="Z8" s="5">
        <v>0</v>
      </c>
      <c r="AA8" s="5">
        <v>0</v>
      </c>
      <c r="AB8" s="24">
        <f t="shared" si="8"/>
        <v>0</v>
      </c>
    </row>
    <row r="9" spans="1:28" x14ac:dyDescent="0.25">
      <c r="A9" s="3" t="s">
        <v>59</v>
      </c>
      <c r="B9" s="3" t="s">
        <v>60</v>
      </c>
      <c r="C9" s="37" t="s">
        <v>61</v>
      </c>
      <c r="D9" s="6"/>
      <c r="E9" s="25">
        <f t="shared" si="9"/>
        <v>126</v>
      </c>
      <c r="F9" s="25">
        <f t="shared" si="10"/>
        <v>140</v>
      </c>
      <c r="G9" s="26">
        <f t="shared" si="11"/>
        <v>266</v>
      </c>
      <c r="H9" s="4">
        <v>0</v>
      </c>
      <c r="I9" s="4">
        <v>0</v>
      </c>
      <c r="J9" s="24">
        <f t="shared" si="2"/>
        <v>0</v>
      </c>
      <c r="K9" s="4">
        <v>0</v>
      </c>
      <c r="L9" s="4">
        <v>0</v>
      </c>
      <c r="M9" s="24">
        <f t="shared" si="3"/>
        <v>0</v>
      </c>
      <c r="N9" s="4">
        <v>0</v>
      </c>
      <c r="O9" s="4">
        <v>0</v>
      </c>
      <c r="P9" s="24">
        <f t="shared" si="4"/>
        <v>0</v>
      </c>
      <c r="Q9" s="5">
        <v>0</v>
      </c>
      <c r="R9" s="5">
        <v>140</v>
      </c>
      <c r="S9" s="24">
        <f t="shared" si="5"/>
        <v>140</v>
      </c>
      <c r="T9" s="5">
        <v>126</v>
      </c>
      <c r="U9" s="5">
        <v>0</v>
      </c>
      <c r="V9" s="24">
        <f t="shared" si="6"/>
        <v>126</v>
      </c>
      <c r="W9" s="5">
        <v>0</v>
      </c>
      <c r="X9" s="5">
        <v>0</v>
      </c>
      <c r="Y9" s="24">
        <f t="shared" si="7"/>
        <v>0</v>
      </c>
      <c r="Z9" s="5">
        <v>0</v>
      </c>
      <c r="AA9" s="5">
        <v>0</v>
      </c>
      <c r="AB9" s="24">
        <f t="shared" si="8"/>
        <v>0</v>
      </c>
    </row>
    <row r="10" spans="1:28" x14ac:dyDescent="0.25">
      <c r="A10" s="3" t="s">
        <v>48</v>
      </c>
      <c r="B10" s="3" t="s">
        <v>49</v>
      </c>
      <c r="C10" s="37" t="s">
        <v>62</v>
      </c>
      <c r="D10" s="6"/>
      <c r="E10" s="25">
        <f t="shared" si="9"/>
        <v>20</v>
      </c>
      <c r="F10" s="25">
        <f t="shared" si="10"/>
        <v>0</v>
      </c>
      <c r="G10" s="26">
        <f t="shared" si="11"/>
        <v>20</v>
      </c>
      <c r="H10" s="4">
        <v>0</v>
      </c>
      <c r="I10" s="4">
        <v>0</v>
      </c>
      <c r="J10" s="24">
        <f t="shared" si="2"/>
        <v>0</v>
      </c>
      <c r="K10" s="4">
        <v>20</v>
      </c>
      <c r="L10" s="4">
        <v>0</v>
      </c>
      <c r="M10" s="24">
        <f t="shared" si="3"/>
        <v>20</v>
      </c>
      <c r="N10" s="4">
        <v>0</v>
      </c>
      <c r="O10" s="4">
        <v>0</v>
      </c>
      <c r="P10" s="24">
        <f t="shared" si="4"/>
        <v>0</v>
      </c>
      <c r="Q10" s="5">
        <v>0</v>
      </c>
      <c r="R10" s="5">
        <v>0</v>
      </c>
      <c r="S10" s="24">
        <f t="shared" si="5"/>
        <v>0</v>
      </c>
      <c r="T10" s="5">
        <v>0</v>
      </c>
      <c r="U10" s="5">
        <v>0</v>
      </c>
      <c r="V10" s="24">
        <f t="shared" si="6"/>
        <v>0</v>
      </c>
      <c r="W10" s="5">
        <v>0</v>
      </c>
      <c r="X10" s="5">
        <v>0</v>
      </c>
      <c r="Y10" s="24">
        <f t="shared" si="7"/>
        <v>0</v>
      </c>
      <c r="Z10" s="5">
        <v>0</v>
      </c>
      <c r="AA10" s="5">
        <v>0</v>
      </c>
      <c r="AB10" s="24">
        <f t="shared" si="8"/>
        <v>0</v>
      </c>
    </row>
    <row r="11" spans="1:28" x14ac:dyDescent="0.25">
      <c r="A11" s="3" t="s">
        <v>51</v>
      </c>
      <c r="B11" s="3" t="s">
        <v>67</v>
      </c>
      <c r="C11" s="37" t="s">
        <v>136</v>
      </c>
      <c r="D11" s="6"/>
      <c r="E11" s="25">
        <f t="shared" si="9"/>
        <v>0</v>
      </c>
      <c r="F11" s="25">
        <f t="shared" si="10"/>
        <v>0</v>
      </c>
      <c r="G11" s="26">
        <f t="shared" si="11"/>
        <v>0</v>
      </c>
      <c r="H11" s="4">
        <v>0</v>
      </c>
      <c r="I11" s="4">
        <v>0</v>
      </c>
      <c r="J11" s="24">
        <f t="shared" si="2"/>
        <v>0</v>
      </c>
      <c r="K11" s="4">
        <v>0</v>
      </c>
      <c r="L11" s="4">
        <v>0</v>
      </c>
      <c r="M11" s="24">
        <f t="shared" si="3"/>
        <v>0</v>
      </c>
      <c r="N11" s="4">
        <v>0</v>
      </c>
      <c r="O11" s="4">
        <v>0</v>
      </c>
      <c r="P11" s="24">
        <f t="shared" si="4"/>
        <v>0</v>
      </c>
      <c r="Q11" s="5">
        <v>0</v>
      </c>
      <c r="R11" s="5">
        <v>0</v>
      </c>
      <c r="S11" s="24">
        <f t="shared" si="5"/>
        <v>0</v>
      </c>
      <c r="T11" s="5">
        <v>0</v>
      </c>
      <c r="U11" s="5">
        <v>0</v>
      </c>
      <c r="V11" s="24">
        <f t="shared" si="6"/>
        <v>0</v>
      </c>
      <c r="W11" s="5">
        <v>0</v>
      </c>
      <c r="X11" s="5">
        <v>0</v>
      </c>
      <c r="Y11" s="24">
        <f t="shared" si="7"/>
        <v>0</v>
      </c>
      <c r="Z11" s="5">
        <v>0</v>
      </c>
      <c r="AA11" s="5">
        <v>0</v>
      </c>
      <c r="AB11" s="24">
        <f t="shared" si="8"/>
        <v>0</v>
      </c>
    </row>
    <row r="12" spans="1:28" x14ac:dyDescent="0.25">
      <c r="A12" s="3" t="s">
        <v>54</v>
      </c>
      <c r="B12" s="13" t="s">
        <v>55</v>
      </c>
      <c r="C12" s="37" t="s">
        <v>137</v>
      </c>
      <c r="D12" s="6"/>
      <c r="E12" s="25">
        <f t="shared" si="9"/>
        <v>0</v>
      </c>
      <c r="F12" s="25">
        <f t="shared" si="10"/>
        <v>0</v>
      </c>
      <c r="G12" s="26">
        <f t="shared" si="11"/>
        <v>0</v>
      </c>
      <c r="H12" s="4">
        <v>0</v>
      </c>
      <c r="I12" s="4">
        <v>0</v>
      </c>
      <c r="J12" s="24">
        <f t="shared" si="2"/>
        <v>0</v>
      </c>
      <c r="K12" s="4">
        <v>0</v>
      </c>
      <c r="L12" s="4">
        <v>0</v>
      </c>
      <c r="M12" s="24">
        <f t="shared" si="3"/>
        <v>0</v>
      </c>
      <c r="N12" s="4">
        <v>0</v>
      </c>
      <c r="O12" s="4">
        <v>0</v>
      </c>
      <c r="P12" s="24">
        <f t="shared" si="4"/>
        <v>0</v>
      </c>
      <c r="Q12" s="5">
        <v>0</v>
      </c>
      <c r="R12" s="5">
        <v>0</v>
      </c>
      <c r="S12" s="24">
        <f t="shared" si="5"/>
        <v>0</v>
      </c>
      <c r="T12" s="5">
        <v>0</v>
      </c>
      <c r="U12" s="5">
        <v>0</v>
      </c>
      <c r="V12" s="24">
        <f t="shared" si="6"/>
        <v>0</v>
      </c>
      <c r="W12" s="5">
        <v>0</v>
      </c>
      <c r="X12" s="5">
        <v>0</v>
      </c>
      <c r="Y12" s="24">
        <f t="shared" si="7"/>
        <v>0</v>
      </c>
      <c r="Z12" s="5">
        <v>0</v>
      </c>
      <c r="AA12" s="5">
        <v>0</v>
      </c>
      <c r="AB12" s="24">
        <f t="shared" si="8"/>
        <v>0</v>
      </c>
    </row>
    <row r="13" spans="1:28" x14ac:dyDescent="0.25">
      <c r="A13" s="3" t="s">
        <v>59</v>
      </c>
      <c r="B13" s="3" t="s">
        <v>63</v>
      </c>
      <c r="C13" s="37" t="s">
        <v>64</v>
      </c>
      <c r="D13" s="6"/>
      <c r="E13" s="25">
        <f t="shared" si="9"/>
        <v>85</v>
      </c>
      <c r="F13" s="25">
        <f t="shared" si="10"/>
        <v>0</v>
      </c>
      <c r="G13" s="26">
        <f t="shared" si="11"/>
        <v>85</v>
      </c>
      <c r="H13" s="4">
        <v>0</v>
      </c>
      <c r="I13" s="4">
        <v>0</v>
      </c>
      <c r="J13" s="24">
        <f t="shared" si="2"/>
        <v>0</v>
      </c>
      <c r="K13" s="4">
        <v>0</v>
      </c>
      <c r="L13" s="4">
        <v>0</v>
      </c>
      <c r="M13" s="24">
        <f t="shared" si="3"/>
        <v>0</v>
      </c>
      <c r="N13" s="4">
        <v>85</v>
      </c>
      <c r="O13" s="4">
        <v>0</v>
      </c>
      <c r="P13" s="24">
        <f t="shared" si="4"/>
        <v>85</v>
      </c>
      <c r="Q13" s="5">
        <v>0</v>
      </c>
      <c r="R13" s="5">
        <v>0</v>
      </c>
      <c r="S13" s="24">
        <f t="shared" si="5"/>
        <v>0</v>
      </c>
      <c r="T13" s="5">
        <v>0</v>
      </c>
      <c r="U13" s="5">
        <v>0</v>
      </c>
      <c r="V13" s="24">
        <f t="shared" si="6"/>
        <v>0</v>
      </c>
      <c r="W13" s="5">
        <v>0</v>
      </c>
      <c r="X13" s="5">
        <v>0</v>
      </c>
      <c r="Y13" s="24">
        <f t="shared" si="7"/>
        <v>0</v>
      </c>
      <c r="Z13" s="5">
        <v>0</v>
      </c>
      <c r="AA13" s="5">
        <v>0</v>
      </c>
      <c r="AB13" s="24">
        <f t="shared" si="8"/>
        <v>0</v>
      </c>
    </row>
    <row r="14" spans="1:28" x14ac:dyDescent="0.25">
      <c r="A14" s="3" t="s">
        <v>51</v>
      </c>
      <c r="B14" s="3" t="s">
        <v>65</v>
      </c>
      <c r="C14" s="37" t="s">
        <v>66</v>
      </c>
      <c r="D14" s="6"/>
      <c r="E14" s="25">
        <f t="shared" si="9"/>
        <v>369.9</v>
      </c>
      <c r="F14" s="25">
        <f t="shared" si="10"/>
        <v>111</v>
      </c>
      <c r="G14" s="26">
        <f t="shared" si="11"/>
        <v>480.9</v>
      </c>
      <c r="H14" s="4">
        <v>0</v>
      </c>
      <c r="I14" s="4">
        <v>0</v>
      </c>
      <c r="J14" s="24">
        <f t="shared" si="2"/>
        <v>0</v>
      </c>
      <c r="K14" s="4">
        <v>270</v>
      </c>
      <c r="L14" s="4">
        <v>0</v>
      </c>
      <c r="M14" s="24">
        <f t="shared" si="3"/>
        <v>270</v>
      </c>
      <c r="N14" s="4">
        <v>0</v>
      </c>
      <c r="O14" s="4">
        <v>0</v>
      </c>
      <c r="P14" s="24">
        <f t="shared" si="4"/>
        <v>0</v>
      </c>
      <c r="Q14" s="5">
        <v>0</v>
      </c>
      <c r="R14" s="5">
        <v>111</v>
      </c>
      <c r="S14" s="24">
        <f t="shared" si="5"/>
        <v>111</v>
      </c>
      <c r="T14" s="5">
        <v>99.9</v>
      </c>
      <c r="U14" s="5">
        <v>0</v>
      </c>
      <c r="V14" s="24">
        <f t="shared" si="6"/>
        <v>99.9</v>
      </c>
      <c r="W14" s="5">
        <v>0</v>
      </c>
      <c r="X14" s="5">
        <v>0</v>
      </c>
      <c r="Y14" s="24">
        <f t="shared" si="7"/>
        <v>0</v>
      </c>
      <c r="Z14" s="5">
        <v>0</v>
      </c>
      <c r="AA14" s="5">
        <v>0</v>
      </c>
      <c r="AB14" s="24">
        <f t="shared" si="8"/>
        <v>0</v>
      </c>
    </row>
    <row r="15" spans="1:28" x14ac:dyDescent="0.25">
      <c r="A15" s="3" t="s">
        <v>51</v>
      </c>
      <c r="B15" s="3" t="s">
        <v>67</v>
      </c>
      <c r="C15" s="37" t="s">
        <v>68</v>
      </c>
      <c r="D15" s="6"/>
      <c r="E15" s="25">
        <f t="shared" si="9"/>
        <v>0</v>
      </c>
      <c r="F15" s="25">
        <f t="shared" si="10"/>
        <v>1203</v>
      </c>
      <c r="G15" s="26">
        <f t="shared" si="11"/>
        <v>1203</v>
      </c>
      <c r="H15" s="4">
        <v>0</v>
      </c>
      <c r="I15" s="4">
        <v>0</v>
      </c>
      <c r="J15" s="24">
        <f t="shared" si="2"/>
        <v>0</v>
      </c>
      <c r="K15" s="4">
        <v>0</v>
      </c>
      <c r="L15" s="4">
        <v>0</v>
      </c>
      <c r="M15" s="24">
        <f t="shared" si="3"/>
        <v>0</v>
      </c>
      <c r="N15" s="4">
        <v>0</v>
      </c>
      <c r="O15" s="4">
        <v>1203</v>
      </c>
      <c r="P15" s="24">
        <f t="shared" si="4"/>
        <v>1203</v>
      </c>
      <c r="Q15" s="5">
        <v>0</v>
      </c>
      <c r="R15" s="5">
        <v>0</v>
      </c>
      <c r="S15" s="24">
        <f t="shared" si="5"/>
        <v>0</v>
      </c>
      <c r="T15" s="5">
        <v>0</v>
      </c>
      <c r="U15" s="5">
        <v>0</v>
      </c>
      <c r="V15" s="24">
        <f t="shared" si="6"/>
        <v>0</v>
      </c>
      <c r="W15" s="5">
        <v>0</v>
      </c>
      <c r="X15" s="5">
        <v>0</v>
      </c>
      <c r="Y15" s="24">
        <f t="shared" si="7"/>
        <v>0</v>
      </c>
      <c r="Z15" s="5">
        <v>0</v>
      </c>
      <c r="AA15" s="5">
        <v>0</v>
      </c>
      <c r="AB15" s="24">
        <f t="shared" si="8"/>
        <v>0</v>
      </c>
    </row>
    <row r="16" spans="1:28" x14ac:dyDescent="0.25">
      <c r="A16" s="3" t="s">
        <v>54</v>
      </c>
      <c r="B16" s="3" t="s">
        <v>69</v>
      </c>
      <c r="C16" s="37" t="s">
        <v>70</v>
      </c>
      <c r="D16" s="9"/>
      <c r="E16" s="27">
        <f t="shared" si="9"/>
        <v>83</v>
      </c>
      <c r="F16" s="27">
        <f t="shared" si="10"/>
        <v>0</v>
      </c>
      <c r="G16" s="28">
        <f t="shared" si="11"/>
        <v>83</v>
      </c>
      <c r="H16" s="4">
        <v>0</v>
      </c>
      <c r="I16" s="4">
        <v>0</v>
      </c>
      <c r="J16" s="24">
        <f t="shared" si="2"/>
        <v>0</v>
      </c>
      <c r="K16" s="4">
        <v>83</v>
      </c>
      <c r="L16" s="4">
        <v>0</v>
      </c>
      <c r="M16" s="24">
        <f t="shared" si="3"/>
        <v>83</v>
      </c>
      <c r="N16" s="4">
        <v>0</v>
      </c>
      <c r="O16" s="4">
        <v>0</v>
      </c>
      <c r="P16" s="24">
        <f t="shared" si="4"/>
        <v>0</v>
      </c>
      <c r="Q16" s="5">
        <v>0</v>
      </c>
      <c r="R16" s="5">
        <v>0</v>
      </c>
      <c r="S16" s="24">
        <f t="shared" si="5"/>
        <v>0</v>
      </c>
      <c r="T16" s="5">
        <v>0</v>
      </c>
      <c r="U16" s="5">
        <v>0</v>
      </c>
      <c r="V16" s="24">
        <f t="shared" si="6"/>
        <v>0</v>
      </c>
      <c r="W16" s="5">
        <v>0</v>
      </c>
      <c r="X16" s="5">
        <v>0</v>
      </c>
      <c r="Y16" s="24">
        <f t="shared" si="7"/>
        <v>0</v>
      </c>
      <c r="Z16" s="5">
        <v>0</v>
      </c>
      <c r="AA16" s="5">
        <v>0</v>
      </c>
      <c r="AB16" s="24">
        <f t="shared" si="8"/>
        <v>0</v>
      </c>
    </row>
    <row r="17" spans="1:28" x14ac:dyDescent="0.25">
      <c r="A17" s="3" t="s">
        <v>51</v>
      </c>
      <c r="B17" s="3" t="s">
        <v>65</v>
      </c>
      <c r="C17" s="37" t="s">
        <v>71</v>
      </c>
      <c r="D17" s="6"/>
      <c r="E17" s="25">
        <f t="shared" si="9"/>
        <v>106</v>
      </c>
      <c r="F17" s="25">
        <f t="shared" si="10"/>
        <v>0</v>
      </c>
      <c r="G17" s="26">
        <f t="shared" si="11"/>
        <v>106</v>
      </c>
      <c r="H17" s="4">
        <v>0</v>
      </c>
      <c r="I17" s="4">
        <v>0</v>
      </c>
      <c r="J17" s="24">
        <f t="shared" si="2"/>
        <v>0</v>
      </c>
      <c r="K17" s="4">
        <v>75</v>
      </c>
      <c r="L17" s="4">
        <v>0</v>
      </c>
      <c r="M17" s="24">
        <f t="shared" si="3"/>
        <v>75</v>
      </c>
      <c r="N17" s="4">
        <v>31</v>
      </c>
      <c r="O17" s="4">
        <v>0</v>
      </c>
      <c r="P17" s="24">
        <f t="shared" si="4"/>
        <v>31</v>
      </c>
      <c r="Q17" s="5">
        <v>0</v>
      </c>
      <c r="R17" s="5">
        <v>0</v>
      </c>
      <c r="S17" s="24">
        <f t="shared" si="5"/>
        <v>0</v>
      </c>
      <c r="T17" s="5">
        <v>0</v>
      </c>
      <c r="U17" s="5">
        <v>0</v>
      </c>
      <c r="V17" s="24">
        <f t="shared" si="6"/>
        <v>0</v>
      </c>
      <c r="W17" s="5">
        <v>0</v>
      </c>
      <c r="X17" s="5">
        <v>0</v>
      </c>
      <c r="Y17" s="24">
        <f t="shared" si="7"/>
        <v>0</v>
      </c>
      <c r="Z17" s="5">
        <v>0</v>
      </c>
      <c r="AA17" s="5">
        <v>0</v>
      </c>
      <c r="AB17" s="24">
        <f t="shared" si="8"/>
        <v>0</v>
      </c>
    </row>
    <row r="18" spans="1:28" x14ac:dyDescent="0.25">
      <c r="A18" s="3" t="s">
        <v>48</v>
      </c>
      <c r="B18" s="3" t="s">
        <v>111</v>
      </c>
      <c r="C18" s="37" t="s">
        <v>143</v>
      </c>
      <c r="D18" s="22" t="s">
        <v>144</v>
      </c>
      <c r="E18" s="25">
        <f t="shared" si="9"/>
        <v>4419</v>
      </c>
      <c r="F18" s="25">
        <f t="shared" si="10"/>
        <v>0</v>
      </c>
      <c r="G18" s="26">
        <f t="shared" si="11"/>
        <v>4419</v>
      </c>
      <c r="H18" s="4">
        <v>0</v>
      </c>
      <c r="I18" s="4">
        <v>0</v>
      </c>
      <c r="J18" s="24">
        <f t="shared" si="2"/>
        <v>0</v>
      </c>
      <c r="K18" s="4">
        <v>4419</v>
      </c>
      <c r="L18" s="4">
        <v>0</v>
      </c>
      <c r="M18" s="24">
        <f t="shared" si="3"/>
        <v>4419</v>
      </c>
      <c r="N18" s="4">
        <v>0</v>
      </c>
      <c r="O18" s="4">
        <v>0</v>
      </c>
      <c r="P18" s="24">
        <f t="shared" si="4"/>
        <v>0</v>
      </c>
      <c r="Q18" s="5">
        <v>0</v>
      </c>
      <c r="R18" s="5">
        <v>0</v>
      </c>
      <c r="S18" s="24">
        <f t="shared" si="5"/>
        <v>0</v>
      </c>
      <c r="T18" s="5">
        <v>0</v>
      </c>
      <c r="U18" s="5">
        <v>0</v>
      </c>
      <c r="V18" s="24">
        <f t="shared" si="6"/>
        <v>0</v>
      </c>
      <c r="W18" s="5">
        <v>0</v>
      </c>
      <c r="X18" s="5">
        <v>0</v>
      </c>
      <c r="Y18" s="24">
        <f t="shared" si="7"/>
        <v>0</v>
      </c>
      <c r="Z18" s="5">
        <v>0</v>
      </c>
      <c r="AA18" s="5">
        <v>0</v>
      </c>
      <c r="AB18" s="24">
        <f t="shared" si="8"/>
        <v>0</v>
      </c>
    </row>
    <row r="19" spans="1:28" x14ac:dyDescent="0.25">
      <c r="A19" s="3" t="s">
        <v>51</v>
      </c>
      <c r="B19" s="3" t="s">
        <v>52</v>
      </c>
      <c r="C19" s="37" t="s">
        <v>72</v>
      </c>
      <c r="D19" s="6"/>
      <c r="E19" s="25">
        <f t="shared" si="9"/>
        <v>495</v>
      </c>
      <c r="F19" s="25">
        <f t="shared" si="10"/>
        <v>0</v>
      </c>
      <c r="G19" s="26">
        <f t="shared" si="11"/>
        <v>495</v>
      </c>
      <c r="H19" s="4">
        <v>0</v>
      </c>
      <c r="I19" s="4">
        <v>0</v>
      </c>
      <c r="J19" s="24">
        <f t="shared" si="2"/>
        <v>0</v>
      </c>
      <c r="K19" s="4">
        <v>495</v>
      </c>
      <c r="L19" s="4">
        <v>0</v>
      </c>
      <c r="M19" s="24">
        <f t="shared" si="3"/>
        <v>495</v>
      </c>
      <c r="N19" s="4">
        <v>0</v>
      </c>
      <c r="O19" s="4">
        <v>0</v>
      </c>
      <c r="P19" s="24">
        <f t="shared" si="4"/>
        <v>0</v>
      </c>
      <c r="Q19" s="5">
        <v>0</v>
      </c>
      <c r="R19" s="5">
        <v>0</v>
      </c>
      <c r="S19" s="24">
        <f t="shared" si="5"/>
        <v>0</v>
      </c>
      <c r="T19" s="5">
        <v>0</v>
      </c>
      <c r="U19" s="5">
        <v>0</v>
      </c>
      <c r="V19" s="24">
        <f t="shared" si="6"/>
        <v>0</v>
      </c>
      <c r="W19" s="5">
        <v>0</v>
      </c>
      <c r="X19" s="5">
        <v>0</v>
      </c>
      <c r="Y19" s="24">
        <f t="shared" si="7"/>
        <v>0</v>
      </c>
      <c r="Z19" s="5">
        <v>0</v>
      </c>
      <c r="AA19" s="5">
        <v>0</v>
      </c>
      <c r="AB19" s="24">
        <f t="shared" si="8"/>
        <v>0</v>
      </c>
    </row>
    <row r="20" spans="1:28" x14ac:dyDescent="0.25">
      <c r="A20" s="3" t="s">
        <v>51</v>
      </c>
      <c r="B20" s="3" t="s">
        <v>73</v>
      </c>
      <c r="C20" s="37" t="s">
        <v>74</v>
      </c>
      <c r="D20" s="6"/>
      <c r="E20" s="25">
        <f t="shared" si="9"/>
        <v>74.7</v>
      </c>
      <c r="F20" s="25">
        <f t="shared" si="10"/>
        <v>83</v>
      </c>
      <c r="G20" s="26">
        <f t="shared" si="11"/>
        <v>157.69999999999999</v>
      </c>
      <c r="H20" s="4">
        <v>0</v>
      </c>
      <c r="I20" s="4">
        <v>0</v>
      </c>
      <c r="J20" s="24">
        <f t="shared" si="2"/>
        <v>0</v>
      </c>
      <c r="K20" s="4">
        <v>0</v>
      </c>
      <c r="L20" s="4">
        <v>0</v>
      </c>
      <c r="M20" s="24">
        <f t="shared" si="3"/>
        <v>0</v>
      </c>
      <c r="N20" s="4">
        <v>0</v>
      </c>
      <c r="O20" s="4">
        <v>0</v>
      </c>
      <c r="P20" s="24">
        <f t="shared" si="4"/>
        <v>0</v>
      </c>
      <c r="Q20" s="5">
        <v>0</v>
      </c>
      <c r="R20" s="5">
        <v>83</v>
      </c>
      <c r="S20" s="24">
        <f t="shared" si="5"/>
        <v>83</v>
      </c>
      <c r="T20" s="5">
        <v>74.7</v>
      </c>
      <c r="U20" s="5">
        <v>0</v>
      </c>
      <c r="V20" s="24">
        <f t="shared" si="6"/>
        <v>74.7</v>
      </c>
      <c r="W20" s="5">
        <v>0</v>
      </c>
      <c r="X20" s="5">
        <v>0</v>
      </c>
      <c r="Y20" s="24">
        <f t="shared" si="7"/>
        <v>0</v>
      </c>
      <c r="Z20" s="5">
        <v>0</v>
      </c>
      <c r="AA20" s="5">
        <v>0</v>
      </c>
      <c r="AB20" s="24">
        <f t="shared" si="8"/>
        <v>0</v>
      </c>
    </row>
    <row r="21" spans="1:28" x14ac:dyDescent="0.25">
      <c r="A21" s="3" t="s">
        <v>51</v>
      </c>
      <c r="B21" s="3" t="s">
        <v>51</v>
      </c>
      <c r="C21" s="37" t="s">
        <v>75</v>
      </c>
      <c r="D21" s="6"/>
      <c r="E21" s="25">
        <f t="shared" si="9"/>
        <v>148.5</v>
      </c>
      <c r="F21" s="25">
        <f t="shared" si="10"/>
        <v>1665</v>
      </c>
      <c r="G21" s="26">
        <f t="shared" si="11"/>
        <v>1813.5</v>
      </c>
      <c r="H21" s="4">
        <v>0</v>
      </c>
      <c r="I21" s="4">
        <v>0</v>
      </c>
      <c r="J21" s="24">
        <f t="shared" si="2"/>
        <v>0</v>
      </c>
      <c r="K21" s="4">
        <v>0</v>
      </c>
      <c r="L21" s="4">
        <v>1500</v>
      </c>
      <c r="M21" s="24">
        <f t="shared" si="3"/>
        <v>1500</v>
      </c>
      <c r="N21" s="4">
        <v>0</v>
      </c>
      <c r="O21" s="4">
        <v>0</v>
      </c>
      <c r="P21" s="24">
        <f t="shared" si="4"/>
        <v>0</v>
      </c>
      <c r="Q21" s="5">
        <v>0</v>
      </c>
      <c r="R21" s="5">
        <v>165</v>
      </c>
      <c r="S21" s="24">
        <f t="shared" si="5"/>
        <v>165</v>
      </c>
      <c r="T21" s="5">
        <v>148.5</v>
      </c>
      <c r="U21" s="5">
        <v>0</v>
      </c>
      <c r="V21" s="24">
        <f t="shared" si="6"/>
        <v>148.5</v>
      </c>
      <c r="W21" s="5">
        <v>0</v>
      </c>
      <c r="X21" s="5">
        <v>0</v>
      </c>
      <c r="Y21" s="24">
        <f t="shared" si="7"/>
        <v>0</v>
      </c>
      <c r="Z21" s="5">
        <v>0</v>
      </c>
      <c r="AA21" s="5">
        <v>0</v>
      </c>
      <c r="AB21" s="24">
        <f t="shared" si="8"/>
        <v>0</v>
      </c>
    </row>
    <row r="22" spans="1:28" x14ac:dyDescent="0.25">
      <c r="A22" s="3" t="s">
        <v>89</v>
      </c>
      <c r="B22" s="3" t="s">
        <v>89</v>
      </c>
      <c r="C22" s="37" t="s">
        <v>133</v>
      </c>
      <c r="D22" s="6"/>
      <c r="E22" s="25">
        <f t="shared" si="9"/>
        <v>160</v>
      </c>
      <c r="F22" s="25">
        <f t="shared" si="10"/>
        <v>0</v>
      </c>
      <c r="G22" s="26">
        <f t="shared" si="11"/>
        <v>160</v>
      </c>
      <c r="H22" s="4">
        <v>0</v>
      </c>
      <c r="I22" s="4">
        <v>0</v>
      </c>
      <c r="J22" s="24">
        <f t="shared" si="2"/>
        <v>0</v>
      </c>
      <c r="K22" s="4">
        <v>0</v>
      </c>
      <c r="L22" s="4">
        <v>0</v>
      </c>
      <c r="M22" s="24">
        <f t="shared" si="3"/>
        <v>0</v>
      </c>
      <c r="N22" s="4">
        <v>0</v>
      </c>
      <c r="O22" s="4">
        <v>0</v>
      </c>
      <c r="P22" s="24">
        <f t="shared" si="4"/>
        <v>0</v>
      </c>
      <c r="Q22" s="5">
        <v>0</v>
      </c>
      <c r="R22" s="5">
        <v>0</v>
      </c>
      <c r="S22" s="24">
        <f t="shared" si="5"/>
        <v>0</v>
      </c>
      <c r="T22" s="5">
        <v>0</v>
      </c>
      <c r="U22" s="5">
        <v>0</v>
      </c>
      <c r="V22" s="24">
        <f t="shared" si="6"/>
        <v>0</v>
      </c>
      <c r="W22" s="5">
        <v>160</v>
      </c>
      <c r="X22" s="5">
        <v>0</v>
      </c>
      <c r="Y22" s="24">
        <f t="shared" si="7"/>
        <v>160</v>
      </c>
      <c r="Z22" s="5">
        <v>0</v>
      </c>
      <c r="AA22" s="5">
        <v>0</v>
      </c>
      <c r="AB22" s="24">
        <f t="shared" si="8"/>
        <v>0</v>
      </c>
    </row>
    <row r="23" spans="1:28" x14ac:dyDescent="0.25">
      <c r="A23" s="3" t="s">
        <v>89</v>
      </c>
      <c r="B23" s="3" t="s">
        <v>89</v>
      </c>
      <c r="C23" s="37" t="s">
        <v>130</v>
      </c>
      <c r="D23" s="6"/>
      <c r="E23" s="25">
        <f t="shared" si="9"/>
        <v>50</v>
      </c>
      <c r="F23" s="25">
        <f t="shared" si="10"/>
        <v>0</v>
      </c>
      <c r="G23" s="26">
        <f t="shared" si="11"/>
        <v>50</v>
      </c>
      <c r="H23" s="4">
        <v>0</v>
      </c>
      <c r="I23" s="4">
        <v>0</v>
      </c>
      <c r="J23" s="24">
        <f t="shared" si="2"/>
        <v>0</v>
      </c>
      <c r="K23" s="4">
        <v>0</v>
      </c>
      <c r="L23" s="4">
        <v>0</v>
      </c>
      <c r="M23" s="24">
        <f t="shared" si="3"/>
        <v>0</v>
      </c>
      <c r="N23" s="4">
        <v>0</v>
      </c>
      <c r="O23" s="4">
        <v>0</v>
      </c>
      <c r="P23" s="24">
        <f t="shared" si="4"/>
        <v>0</v>
      </c>
      <c r="Q23" s="5">
        <v>0</v>
      </c>
      <c r="R23" s="5">
        <v>0</v>
      </c>
      <c r="S23" s="24">
        <f t="shared" si="5"/>
        <v>0</v>
      </c>
      <c r="T23" s="5">
        <v>0</v>
      </c>
      <c r="U23" s="5">
        <v>0</v>
      </c>
      <c r="V23" s="24">
        <f t="shared" si="6"/>
        <v>0</v>
      </c>
      <c r="W23" s="5">
        <v>50</v>
      </c>
      <c r="X23" s="5">
        <v>0</v>
      </c>
      <c r="Y23" s="24">
        <f t="shared" si="7"/>
        <v>50</v>
      </c>
      <c r="Z23" s="5">
        <v>0</v>
      </c>
      <c r="AA23" s="5">
        <v>0</v>
      </c>
      <c r="AB23" s="24">
        <f t="shared" si="8"/>
        <v>0</v>
      </c>
    </row>
    <row r="24" spans="1:28" x14ac:dyDescent="0.25">
      <c r="A24" s="3" t="s">
        <v>125</v>
      </c>
      <c r="B24" s="3" t="s">
        <v>125</v>
      </c>
      <c r="C24" s="37" t="s">
        <v>126</v>
      </c>
      <c r="D24" s="6"/>
      <c r="E24" s="25">
        <f t="shared" si="9"/>
        <v>101</v>
      </c>
      <c r="F24" s="25">
        <f t="shared" si="10"/>
        <v>0</v>
      </c>
      <c r="G24" s="26">
        <f t="shared" si="11"/>
        <v>101</v>
      </c>
      <c r="H24" s="4">
        <v>0</v>
      </c>
      <c r="I24" s="4">
        <v>0</v>
      </c>
      <c r="J24" s="24">
        <f t="shared" si="2"/>
        <v>0</v>
      </c>
      <c r="K24" s="4">
        <v>0</v>
      </c>
      <c r="L24" s="4">
        <v>0</v>
      </c>
      <c r="M24" s="24">
        <f t="shared" si="3"/>
        <v>0</v>
      </c>
      <c r="N24" s="4">
        <v>0</v>
      </c>
      <c r="O24" s="4">
        <v>0</v>
      </c>
      <c r="P24" s="24">
        <f t="shared" si="4"/>
        <v>0</v>
      </c>
      <c r="Q24" s="5">
        <v>0</v>
      </c>
      <c r="R24" s="5">
        <v>0</v>
      </c>
      <c r="S24" s="24">
        <f t="shared" si="5"/>
        <v>0</v>
      </c>
      <c r="T24" s="5">
        <v>0</v>
      </c>
      <c r="U24" s="5">
        <v>0</v>
      </c>
      <c r="V24" s="24">
        <f t="shared" si="6"/>
        <v>0</v>
      </c>
      <c r="W24" s="5">
        <v>101</v>
      </c>
      <c r="X24" s="5">
        <v>0</v>
      </c>
      <c r="Y24" s="24">
        <f t="shared" si="7"/>
        <v>101</v>
      </c>
      <c r="Z24" s="5">
        <v>0</v>
      </c>
      <c r="AA24" s="5">
        <v>0</v>
      </c>
      <c r="AB24" s="24">
        <f t="shared" si="8"/>
        <v>0</v>
      </c>
    </row>
    <row r="25" spans="1:28" x14ac:dyDescent="0.25">
      <c r="A25" s="3" t="s">
        <v>54</v>
      </c>
      <c r="B25" s="13" t="s">
        <v>55</v>
      </c>
      <c r="C25" s="37" t="s">
        <v>138</v>
      </c>
      <c r="D25" s="6"/>
      <c r="E25" s="25">
        <f t="shared" si="9"/>
        <v>0</v>
      </c>
      <c r="F25" s="25">
        <f t="shared" si="10"/>
        <v>0</v>
      </c>
      <c r="G25" s="26">
        <f t="shared" si="11"/>
        <v>0</v>
      </c>
      <c r="H25" s="4">
        <v>0</v>
      </c>
      <c r="I25" s="4">
        <v>0</v>
      </c>
      <c r="J25" s="24">
        <f t="shared" si="2"/>
        <v>0</v>
      </c>
      <c r="K25" s="4">
        <v>0</v>
      </c>
      <c r="L25" s="4">
        <v>0</v>
      </c>
      <c r="M25" s="24">
        <f t="shared" si="3"/>
        <v>0</v>
      </c>
      <c r="N25" s="4">
        <v>0</v>
      </c>
      <c r="O25" s="4">
        <v>0</v>
      </c>
      <c r="P25" s="24">
        <f t="shared" si="4"/>
        <v>0</v>
      </c>
      <c r="Q25" s="5">
        <v>0</v>
      </c>
      <c r="R25" s="5">
        <v>0</v>
      </c>
      <c r="S25" s="24">
        <f t="shared" si="5"/>
        <v>0</v>
      </c>
      <c r="T25" s="5">
        <v>0</v>
      </c>
      <c r="U25" s="5">
        <v>0</v>
      </c>
      <c r="V25" s="24">
        <f t="shared" si="6"/>
        <v>0</v>
      </c>
      <c r="W25" s="5">
        <v>0</v>
      </c>
      <c r="X25" s="5">
        <v>0</v>
      </c>
      <c r="Y25" s="24">
        <f t="shared" si="7"/>
        <v>0</v>
      </c>
      <c r="Z25" s="5">
        <v>0</v>
      </c>
      <c r="AA25" s="5">
        <v>0</v>
      </c>
      <c r="AB25" s="24">
        <f t="shared" si="8"/>
        <v>0</v>
      </c>
    </row>
    <row r="26" spans="1:28" x14ac:dyDescent="0.25">
      <c r="A26" s="3" t="s">
        <v>48</v>
      </c>
      <c r="B26" s="3" t="s">
        <v>76</v>
      </c>
      <c r="C26" s="37" t="s">
        <v>77</v>
      </c>
      <c r="D26" s="6"/>
      <c r="E26" s="25">
        <f t="shared" si="9"/>
        <v>0</v>
      </c>
      <c r="F26" s="25">
        <f t="shared" si="10"/>
        <v>0</v>
      </c>
      <c r="G26" s="26">
        <f t="shared" si="11"/>
        <v>0</v>
      </c>
      <c r="H26" s="4">
        <v>0</v>
      </c>
      <c r="I26" s="4">
        <v>0</v>
      </c>
      <c r="J26" s="24">
        <f t="shared" si="2"/>
        <v>0</v>
      </c>
      <c r="K26" s="4">
        <v>0</v>
      </c>
      <c r="L26" s="4">
        <v>0</v>
      </c>
      <c r="M26" s="24">
        <f t="shared" si="3"/>
        <v>0</v>
      </c>
      <c r="N26" s="4">
        <v>0</v>
      </c>
      <c r="O26" s="4">
        <v>0</v>
      </c>
      <c r="P26" s="24">
        <f t="shared" si="4"/>
        <v>0</v>
      </c>
      <c r="Q26" s="5">
        <v>0</v>
      </c>
      <c r="R26" s="5">
        <v>0</v>
      </c>
      <c r="S26" s="24">
        <f t="shared" si="5"/>
        <v>0</v>
      </c>
      <c r="T26" s="5">
        <v>0</v>
      </c>
      <c r="U26" s="5">
        <v>0</v>
      </c>
      <c r="V26" s="24">
        <f t="shared" si="6"/>
        <v>0</v>
      </c>
      <c r="W26" s="5">
        <v>0</v>
      </c>
      <c r="X26" s="5">
        <v>0</v>
      </c>
      <c r="Y26" s="24">
        <f t="shared" si="7"/>
        <v>0</v>
      </c>
      <c r="Z26" s="5">
        <v>0</v>
      </c>
      <c r="AA26" s="5">
        <v>0</v>
      </c>
      <c r="AB26" s="24">
        <f t="shared" si="8"/>
        <v>0</v>
      </c>
    </row>
    <row r="27" spans="1:28" x14ac:dyDescent="0.25">
      <c r="A27" s="3" t="s">
        <v>48</v>
      </c>
      <c r="B27" s="3" t="s">
        <v>76</v>
      </c>
      <c r="C27" s="37" t="s">
        <v>78</v>
      </c>
      <c r="D27" s="6"/>
      <c r="E27" s="25">
        <f t="shared" si="9"/>
        <v>655.20000000000005</v>
      </c>
      <c r="F27" s="25">
        <f t="shared" si="10"/>
        <v>728</v>
      </c>
      <c r="G27" s="26">
        <f t="shared" si="11"/>
        <v>1383.2</v>
      </c>
      <c r="H27" s="4">
        <v>0</v>
      </c>
      <c r="I27" s="4">
        <v>0</v>
      </c>
      <c r="J27" s="24">
        <f t="shared" si="2"/>
        <v>0</v>
      </c>
      <c r="K27" s="4">
        <v>0</v>
      </c>
      <c r="L27" s="4">
        <v>0</v>
      </c>
      <c r="M27" s="24">
        <f t="shared" si="3"/>
        <v>0</v>
      </c>
      <c r="N27" s="4">
        <v>0</v>
      </c>
      <c r="O27" s="4">
        <v>0</v>
      </c>
      <c r="P27" s="24">
        <f t="shared" si="4"/>
        <v>0</v>
      </c>
      <c r="Q27" s="5">
        <v>0</v>
      </c>
      <c r="R27" s="5">
        <v>728</v>
      </c>
      <c r="S27" s="24">
        <f t="shared" si="5"/>
        <v>728</v>
      </c>
      <c r="T27" s="5">
        <v>655.20000000000005</v>
      </c>
      <c r="U27" s="5">
        <v>0</v>
      </c>
      <c r="V27" s="24">
        <f t="shared" si="6"/>
        <v>655.20000000000005</v>
      </c>
      <c r="W27" s="5">
        <v>0</v>
      </c>
      <c r="X27" s="5">
        <v>0</v>
      </c>
      <c r="Y27" s="24">
        <f t="shared" si="7"/>
        <v>0</v>
      </c>
      <c r="Z27" s="5">
        <v>0</v>
      </c>
      <c r="AA27" s="5">
        <v>0</v>
      </c>
      <c r="AB27" s="24">
        <f t="shared" si="8"/>
        <v>0</v>
      </c>
    </row>
    <row r="28" spans="1:28" x14ac:dyDescent="0.25">
      <c r="A28" s="3" t="s">
        <v>54</v>
      </c>
      <c r="B28" s="3" t="s">
        <v>69</v>
      </c>
      <c r="C28" s="37" t="s">
        <v>79</v>
      </c>
      <c r="D28" s="6"/>
      <c r="E28" s="25">
        <f t="shared" si="9"/>
        <v>354</v>
      </c>
      <c r="F28" s="25">
        <f t="shared" si="10"/>
        <v>0</v>
      </c>
      <c r="G28" s="26">
        <f t="shared" si="11"/>
        <v>354</v>
      </c>
      <c r="H28" s="4">
        <v>0</v>
      </c>
      <c r="I28" s="4">
        <v>0</v>
      </c>
      <c r="J28" s="24">
        <f t="shared" si="2"/>
        <v>0</v>
      </c>
      <c r="K28" s="4">
        <v>354</v>
      </c>
      <c r="L28" s="4">
        <v>0</v>
      </c>
      <c r="M28" s="24">
        <f t="shared" si="3"/>
        <v>354</v>
      </c>
      <c r="N28" s="4">
        <v>0</v>
      </c>
      <c r="O28" s="4">
        <v>0</v>
      </c>
      <c r="P28" s="24">
        <f t="shared" si="4"/>
        <v>0</v>
      </c>
      <c r="Q28" s="5">
        <v>0</v>
      </c>
      <c r="R28" s="5">
        <v>0</v>
      </c>
      <c r="S28" s="24">
        <f t="shared" si="5"/>
        <v>0</v>
      </c>
      <c r="T28" s="5">
        <v>0</v>
      </c>
      <c r="U28" s="5">
        <v>0</v>
      </c>
      <c r="V28" s="24">
        <f t="shared" si="6"/>
        <v>0</v>
      </c>
      <c r="W28" s="5">
        <v>0</v>
      </c>
      <c r="X28" s="5">
        <v>0</v>
      </c>
      <c r="Y28" s="24">
        <f t="shared" si="7"/>
        <v>0</v>
      </c>
      <c r="Z28" s="5">
        <v>0</v>
      </c>
      <c r="AA28" s="5">
        <v>0</v>
      </c>
      <c r="AB28" s="24">
        <f t="shared" si="8"/>
        <v>0</v>
      </c>
    </row>
    <row r="29" spans="1:28" x14ac:dyDescent="0.25">
      <c r="A29" s="3" t="s">
        <v>80</v>
      </c>
      <c r="B29" s="3" t="s">
        <v>80</v>
      </c>
      <c r="C29" s="37" t="s">
        <v>81</v>
      </c>
      <c r="D29" s="6"/>
      <c r="E29" s="25">
        <f t="shared" si="9"/>
        <v>58.75</v>
      </c>
      <c r="F29" s="25">
        <f t="shared" si="10"/>
        <v>0</v>
      </c>
      <c r="G29" s="26">
        <f t="shared" si="11"/>
        <v>58.75</v>
      </c>
      <c r="H29" s="4">
        <v>0</v>
      </c>
      <c r="I29" s="4">
        <v>0</v>
      </c>
      <c r="J29" s="24">
        <f t="shared" si="2"/>
        <v>0</v>
      </c>
      <c r="K29" s="4">
        <v>0</v>
      </c>
      <c r="L29" s="4">
        <v>0</v>
      </c>
      <c r="M29" s="24">
        <f t="shared" si="3"/>
        <v>0</v>
      </c>
      <c r="N29" s="4">
        <v>0</v>
      </c>
      <c r="O29" s="4">
        <v>0</v>
      </c>
      <c r="P29" s="24">
        <f t="shared" si="4"/>
        <v>0</v>
      </c>
      <c r="Q29" s="5">
        <v>0</v>
      </c>
      <c r="R29" s="5">
        <v>0</v>
      </c>
      <c r="S29" s="24">
        <f t="shared" si="5"/>
        <v>0</v>
      </c>
      <c r="T29" s="5"/>
      <c r="U29" s="5">
        <v>0</v>
      </c>
      <c r="V29" s="24">
        <f t="shared" si="6"/>
        <v>0</v>
      </c>
      <c r="W29" s="5">
        <v>58.75</v>
      </c>
      <c r="X29" s="5">
        <v>0</v>
      </c>
      <c r="Y29" s="24">
        <f t="shared" si="7"/>
        <v>58.75</v>
      </c>
      <c r="Z29" s="5">
        <v>0</v>
      </c>
      <c r="AA29" s="5">
        <v>0</v>
      </c>
      <c r="AB29" s="24">
        <f t="shared" si="8"/>
        <v>0</v>
      </c>
    </row>
    <row r="30" spans="1:28" x14ac:dyDescent="0.25">
      <c r="A30" s="3" t="s">
        <v>51</v>
      </c>
      <c r="B30" s="3" t="s">
        <v>67</v>
      </c>
      <c r="C30" s="37" t="s">
        <v>82</v>
      </c>
      <c r="D30" s="6"/>
      <c r="E30" s="25">
        <f t="shared" si="9"/>
        <v>0</v>
      </c>
      <c r="F30" s="25">
        <f t="shared" si="10"/>
        <v>707</v>
      </c>
      <c r="G30" s="26">
        <f t="shared" si="11"/>
        <v>707</v>
      </c>
      <c r="H30" s="4">
        <v>0</v>
      </c>
      <c r="I30" s="4">
        <v>0</v>
      </c>
      <c r="J30" s="24">
        <f t="shared" si="2"/>
        <v>0</v>
      </c>
      <c r="K30" s="4">
        <v>0</v>
      </c>
      <c r="L30" s="4">
        <v>0</v>
      </c>
      <c r="M30" s="24">
        <f t="shared" si="3"/>
        <v>0</v>
      </c>
      <c r="N30" s="4">
        <v>0</v>
      </c>
      <c r="O30" s="4">
        <v>707</v>
      </c>
      <c r="P30" s="24">
        <f t="shared" si="4"/>
        <v>707</v>
      </c>
      <c r="Q30" s="5">
        <v>0</v>
      </c>
      <c r="R30" s="5">
        <v>0</v>
      </c>
      <c r="S30" s="24">
        <f t="shared" si="5"/>
        <v>0</v>
      </c>
      <c r="T30" s="5">
        <v>0</v>
      </c>
      <c r="U30" s="5">
        <v>0</v>
      </c>
      <c r="V30" s="24">
        <f t="shared" si="6"/>
        <v>0</v>
      </c>
      <c r="W30" s="5">
        <v>0</v>
      </c>
      <c r="X30" s="5">
        <v>0</v>
      </c>
      <c r="Y30" s="24">
        <f t="shared" si="7"/>
        <v>0</v>
      </c>
      <c r="Z30" s="5">
        <v>0</v>
      </c>
      <c r="AA30" s="5">
        <v>0</v>
      </c>
      <c r="AB30" s="24">
        <f t="shared" si="8"/>
        <v>0</v>
      </c>
    </row>
    <row r="31" spans="1:28" x14ac:dyDescent="0.25">
      <c r="A31" s="3" t="s">
        <v>48</v>
      </c>
      <c r="B31" s="3" t="s">
        <v>83</v>
      </c>
      <c r="C31" s="37" t="s">
        <v>84</v>
      </c>
      <c r="D31" s="6"/>
      <c r="E31" s="25">
        <f t="shared" si="9"/>
        <v>0</v>
      </c>
      <c r="F31" s="25">
        <f t="shared" si="10"/>
        <v>0</v>
      </c>
      <c r="G31" s="26">
        <f t="shared" si="11"/>
        <v>0</v>
      </c>
      <c r="H31" s="4">
        <v>0</v>
      </c>
      <c r="I31" s="4">
        <v>0</v>
      </c>
      <c r="J31" s="24">
        <f t="shared" si="2"/>
        <v>0</v>
      </c>
      <c r="K31" s="4">
        <v>0</v>
      </c>
      <c r="L31" s="4">
        <v>0</v>
      </c>
      <c r="M31" s="24">
        <f t="shared" si="3"/>
        <v>0</v>
      </c>
      <c r="N31" s="4">
        <v>0</v>
      </c>
      <c r="O31" s="4">
        <v>0</v>
      </c>
      <c r="P31" s="24">
        <f t="shared" si="4"/>
        <v>0</v>
      </c>
      <c r="Q31" s="5">
        <v>0</v>
      </c>
      <c r="R31" s="5">
        <v>0</v>
      </c>
      <c r="S31" s="24">
        <f t="shared" si="5"/>
        <v>0</v>
      </c>
      <c r="T31" s="5">
        <v>0</v>
      </c>
      <c r="U31" s="5">
        <v>0</v>
      </c>
      <c r="V31" s="24">
        <f t="shared" si="6"/>
        <v>0</v>
      </c>
      <c r="W31" s="5">
        <v>0</v>
      </c>
      <c r="X31" s="5">
        <v>0</v>
      </c>
      <c r="Y31" s="24">
        <f t="shared" si="7"/>
        <v>0</v>
      </c>
      <c r="Z31" s="5">
        <v>0</v>
      </c>
      <c r="AA31" s="5">
        <v>0</v>
      </c>
      <c r="AB31" s="24">
        <f t="shared" si="8"/>
        <v>0</v>
      </c>
    </row>
    <row r="32" spans="1:28" x14ac:dyDescent="0.25">
      <c r="A32" s="3" t="s">
        <v>48</v>
      </c>
      <c r="B32" s="3" t="s">
        <v>76</v>
      </c>
      <c r="C32" s="37" t="s">
        <v>85</v>
      </c>
      <c r="D32" s="6"/>
      <c r="E32" s="25">
        <f t="shared" si="9"/>
        <v>0</v>
      </c>
      <c r="F32" s="25">
        <f t="shared" si="10"/>
        <v>0</v>
      </c>
      <c r="G32" s="26">
        <f t="shared" si="11"/>
        <v>0</v>
      </c>
      <c r="H32" s="4">
        <v>0</v>
      </c>
      <c r="I32" s="4">
        <v>0</v>
      </c>
      <c r="J32" s="24">
        <f t="shared" si="2"/>
        <v>0</v>
      </c>
      <c r="K32" s="4">
        <v>0</v>
      </c>
      <c r="L32" s="4">
        <v>0</v>
      </c>
      <c r="M32" s="24">
        <f t="shared" si="3"/>
        <v>0</v>
      </c>
      <c r="N32" s="4">
        <v>0</v>
      </c>
      <c r="O32" s="4">
        <v>0</v>
      </c>
      <c r="P32" s="24">
        <f t="shared" si="4"/>
        <v>0</v>
      </c>
      <c r="Q32" s="5">
        <v>0</v>
      </c>
      <c r="R32" s="5">
        <v>0</v>
      </c>
      <c r="S32" s="24">
        <f t="shared" si="5"/>
        <v>0</v>
      </c>
      <c r="T32" s="5">
        <v>0</v>
      </c>
      <c r="U32" s="5">
        <v>0</v>
      </c>
      <c r="V32" s="24">
        <f t="shared" si="6"/>
        <v>0</v>
      </c>
      <c r="W32" s="5">
        <v>0</v>
      </c>
      <c r="X32" s="5">
        <v>0</v>
      </c>
      <c r="Y32" s="24">
        <f t="shared" si="7"/>
        <v>0</v>
      </c>
      <c r="Z32" s="5">
        <v>0</v>
      </c>
      <c r="AA32" s="5">
        <v>0</v>
      </c>
      <c r="AB32" s="24">
        <f t="shared" si="8"/>
        <v>0</v>
      </c>
    </row>
    <row r="33" spans="1:28" x14ac:dyDescent="0.25">
      <c r="A33" s="3" t="s">
        <v>122</v>
      </c>
      <c r="B33" s="3" t="s">
        <v>122</v>
      </c>
      <c r="C33" s="37" t="s">
        <v>124</v>
      </c>
      <c r="D33" s="6"/>
      <c r="E33" s="25">
        <f t="shared" si="9"/>
        <v>200</v>
      </c>
      <c r="F33" s="25">
        <f t="shared" si="10"/>
        <v>0</v>
      </c>
      <c r="G33" s="26">
        <f t="shared" si="11"/>
        <v>200</v>
      </c>
      <c r="H33" s="4">
        <v>0</v>
      </c>
      <c r="I33" s="4">
        <v>0</v>
      </c>
      <c r="J33" s="24">
        <f t="shared" si="2"/>
        <v>0</v>
      </c>
      <c r="K33" s="4">
        <v>0</v>
      </c>
      <c r="L33" s="4">
        <v>0</v>
      </c>
      <c r="M33" s="24">
        <f t="shared" si="3"/>
        <v>0</v>
      </c>
      <c r="N33" s="4">
        <v>0</v>
      </c>
      <c r="O33" s="4">
        <v>0</v>
      </c>
      <c r="P33" s="24">
        <f t="shared" si="4"/>
        <v>0</v>
      </c>
      <c r="Q33" s="5">
        <v>0</v>
      </c>
      <c r="R33" s="5">
        <v>0</v>
      </c>
      <c r="S33" s="24">
        <f t="shared" si="5"/>
        <v>0</v>
      </c>
      <c r="T33" s="5">
        <v>0</v>
      </c>
      <c r="U33" s="5">
        <v>0</v>
      </c>
      <c r="V33" s="24">
        <f t="shared" si="6"/>
        <v>0</v>
      </c>
      <c r="W33" s="5">
        <v>200</v>
      </c>
      <c r="X33" s="5">
        <v>0</v>
      </c>
      <c r="Y33" s="24">
        <f t="shared" si="7"/>
        <v>200</v>
      </c>
      <c r="Z33" s="5">
        <v>0</v>
      </c>
      <c r="AA33" s="5">
        <v>0</v>
      </c>
      <c r="AB33" s="24">
        <f t="shared" si="8"/>
        <v>0</v>
      </c>
    </row>
    <row r="34" spans="1:28" x14ac:dyDescent="0.25">
      <c r="A34" s="3" t="s">
        <v>54</v>
      </c>
      <c r="B34" s="3" t="s">
        <v>57</v>
      </c>
      <c r="C34" s="37" t="s">
        <v>145</v>
      </c>
      <c r="D34" s="22" t="s">
        <v>144</v>
      </c>
      <c r="E34" s="25">
        <f t="shared" si="9"/>
        <v>1607</v>
      </c>
      <c r="F34" s="25">
        <f t="shared" si="10"/>
        <v>0</v>
      </c>
      <c r="G34" s="26">
        <f t="shared" si="11"/>
        <v>1607</v>
      </c>
      <c r="H34" s="4">
        <v>0</v>
      </c>
      <c r="I34" s="4">
        <v>0</v>
      </c>
      <c r="J34" s="24">
        <f t="shared" si="2"/>
        <v>0</v>
      </c>
      <c r="K34" s="4">
        <v>1607</v>
      </c>
      <c r="L34" s="4">
        <v>0</v>
      </c>
      <c r="M34" s="24">
        <f t="shared" si="3"/>
        <v>1607</v>
      </c>
      <c r="N34" s="4">
        <v>0</v>
      </c>
      <c r="O34" s="4">
        <v>0</v>
      </c>
      <c r="P34" s="24">
        <f t="shared" si="4"/>
        <v>0</v>
      </c>
      <c r="Q34" s="5">
        <v>0</v>
      </c>
      <c r="R34" s="5">
        <v>0</v>
      </c>
      <c r="S34" s="24">
        <f t="shared" si="5"/>
        <v>0</v>
      </c>
      <c r="T34" s="5">
        <v>0</v>
      </c>
      <c r="U34" s="5">
        <v>0</v>
      </c>
      <c r="V34" s="24">
        <f t="shared" si="6"/>
        <v>0</v>
      </c>
      <c r="W34" s="5">
        <v>0</v>
      </c>
      <c r="X34" s="5">
        <v>0</v>
      </c>
      <c r="Y34" s="24">
        <f t="shared" si="7"/>
        <v>0</v>
      </c>
      <c r="Z34" s="5">
        <v>0</v>
      </c>
      <c r="AA34" s="5">
        <v>0</v>
      </c>
      <c r="AB34" s="24">
        <f t="shared" si="8"/>
        <v>0</v>
      </c>
    </row>
    <row r="35" spans="1:28" x14ac:dyDescent="0.25">
      <c r="A35" s="3" t="s">
        <v>51</v>
      </c>
      <c r="B35" s="3" t="s">
        <v>52</v>
      </c>
      <c r="C35" s="37" t="s">
        <v>86</v>
      </c>
      <c r="D35" s="6"/>
      <c r="E35" s="25">
        <f t="shared" si="9"/>
        <v>365</v>
      </c>
      <c r="F35" s="25">
        <f t="shared" si="10"/>
        <v>332</v>
      </c>
      <c r="G35" s="26">
        <f t="shared" si="11"/>
        <v>697</v>
      </c>
      <c r="H35" s="4">
        <v>0</v>
      </c>
      <c r="I35" s="4">
        <v>0</v>
      </c>
      <c r="J35" s="24">
        <f t="shared" si="2"/>
        <v>0</v>
      </c>
      <c r="K35" s="4"/>
      <c r="L35" s="4"/>
      <c r="M35" s="24">
        <f t="shared" si="3"/>
        <v>0</v>
      </c>
      <c r="N35" s="4">
        <v>365</v>
      </c>
      <c r="O35" s="4">
        <v>332</v>
      </c>
      <c r="P35" s="24">
        <f t="shared" si="4"/>
        <v>697</v>
      </c>
      <c r="Q35" s="5">
        <v>0</v>
      </c>
      <c r="R35" s="5">
        <v>0</v>
      </c>
      <c r="S35" s="24">
        <f t="shared" si="5"/>
        <v>0</v>
      </c>
      <c r="T35" s="5">
        <v>0</v>
      </c>
      <c r="U35" s="5">
        <v>0</v>
      </c>
      <c r="V35" s="24">
        <f t="shared" si="6"/>
        <v>0</v>
      </c>
      <c r="W35" s="5">
        <v>0</v>
      </c>
      <c r="X35" s="5">
        <v>0</v>
      </c>
      <c r="Y35" s="24">
        <f t="shared" si="7"/>
        <v>0</v>
      </c>
      <c r="Z35" s="5">
        <v>0</v>
      </c>
      <c r="AA35" s="5">
        <v>0</v>
      </c>
      <c r="AB35" s="24">
        <f t="shared" si="8"/>
        <v>0</v>
      </c>
    </row>
    <row r="36" spans="1:28" x14ac:dyDescent="0.25">
      <c r="A36" s="3" t="s">
        <v>51</v>
      </c>
      <c r="B36" s="3" t="s">
        <v>65</v>
      </c>
      <c r="C36" s="37" t="s">
        <v>87</v>
      </c>
      <c r="D36" s="6"/>
      <c r="E36" s="25">
        <f t="shared" si="9"/>
        <v>133</v>
      </c>
      <c r="F36" s="25">
        <f t="shared" si="10"/>
        <v>40</v>
      </c>
      <c r="G36" s="26">
        <f t="shared" si="11"/>
        <v>173</v>
      </c>
      <c r="H36" s="4">
        <v>0</v>
      </c>
      <c r="I36" s="4">
        <v>0</v>
      </c>
      <c r="J36" s="24">
        <f t="shared" ref="J36:J67" si="12">SUM(H36:I36)</f>
        <v>0</v>
      </c>
      <c r="K36" s="4">
        <v>97</v>
      </c>
      <c r="L36" s="4">
        <v>0</v>
      </c>
      <c r="M36" s="24">
        <f t="shared" ref="M36:M67" si="13">SUM(K36:L36)</f>
        <v>97</v>
      </c>
      <c r="N36" s="4">
        <v>0</v>
      </c>
      <c r="O36" s="4">
        <v>0</v>
      </c>
      <c r="P36" s="24">
        <f t="shared" ref="P36:P67" si="14">SUM(N36:O36)</f>
        <v>0</v>
      </c>
      <c r="Q36" s="5">
        <v>0</v>
      </c>
      <c r="R36" s="5">
        <v>40</v>
      </c>
      <c r="S36" s="24">
        <f t="shared" ref="S36:S67" si="15">SUM(Q36:R36)</f>
        <v>40</v>
      </c>
      <c r="T36" s="5">
        <v>36</v>
      </c>
      <c r="U36" s="5">
        <v>0</v>
      </c>
      <c r="V36" s="24">
        <f t="shared" ref="V36:V67" si="16">SUM(T36:U36)</f>
        <v>36</v>
      </c>
      <c r="W36" s="5">
        <v>0</v>
      </c>
      <c r="X36" s="5">
        <v>0</v>
      </c>
      <c r="Y36" s="24">
        <f t="shared" ref="Y36:Y67" si="17">SUM(W36:X36)</f>
        <v>0</v>
      </c>
      <c r="Z36" s="5">
        <v>0</v>
      </c>
      <c r="AA36" s="5">
        <v>0</v>
      </c>
      <c r="AB36" s="24">
        <f t="shared" ref="AB36:AB67" si="18">SUM(Z36:AA36)</f>
        <v>0</v>
      </c>
    </row>
    <row r="37" spans="1:28" x14ac:dyDescent="0.25">
      <c r="A37" s="3" t="s">
        <v>89</v>
      </c>
      <c r="B37" s="3" t="s">
        <v>89</v>
      </c>
      <c r="C37" s="37" t="s">
        <v>134</v>
      </c>
      <c r="D37" s="6"/>
      <c r="E37" s="25">
        <f t="shared" si="9"/>
        <v>10</v>
      </c>
      <c r="F37" s="25">
        <f t="shared" si="10"/>
        <v>0</v>
      </c>
      <c r="G37" s="26">
        <f t="shared" si="11"/>
        <v>10</v>
      </c>
      <c r="H37" s="4">
        <v>0</v>
      </c>
      <c r="I37" s="4">
        <v>0</v>
      </c>
      <c r="J37" s="24">
        <f t="shared" si="12"/>
        <v>0</v>
      </c>
      <c r="K37" s="4">
        <v>0</v>
      </c>
      <c r="L37" s="4">
        <v>0</v>
      </c>
      <c r="M37" s="24">
        <f t="shared" si="13"/>
        <v>0</v>
      </c>
      <c r="N37" s="4">
        <v>0</v>
      </c>
      <c r="O37" s="4">
        <v>0</v>
      </c>
      <c r="P37" s="24">
        <f t="shared" si="14"/>
        <v>0</v>
      </c>
      <c r="Q37" s="5">
        <v>0</v>
      </c>
      <c r="R37" s="5">
        <v>0</v>
      </c>
      <c r="S37" s="24">
        <f t="shared" si="15"/>
        <v>0</v>
      </c>
      <c r="T37" s="5">
        <v>0</v>
      </c>
      <c r="U37" s="5">
        <v>0</v>
      </c>
      <c r="V37" s="24">
        <f t="shared" si="16"/>
        <v>0</v>
      </c>
      <c r="W37" s="5">
        <v>10</v>
      </c>
      <c r="X37" s="5">
        <v>0</v>
      </c>
      <c r="Y37" s="24">
        <f t="shared" si="17"/>
        <v>10</v>
      </c>
      <c r="Z37" s="5">
        <v>0</v>
      </c>
      <c r="AA37" s="5">
        <v>0</v>
      </c>
      <c r="AB37" s="24">
        <f t="shared" si="18"/>
        <v>0</v>
      </c>
    </row>
    <row r="38" spans="1:28" x14ac:dyDescent="0.25">
      <c r="A38" s="3" t="s">
        <v>54</v>
      </c>
      <c r="B38" s="3" t="s">
        <v>55</v>
      </c>
      <c r="C38" s="37" t="s">
        <v>88</v>
      </c>
      <c r="D38" s="6"/>
      <c r="E38" s="25">
        <f t="shared" ref="E38:E69" si="19">SUM(H38,K38,N38,Q38,T38,W38,Z38)</f>
        <v>194</v>
      </c>
      <c r="F38" s="25">
        <f t="shared" ref="F38:F69" si="20">SUM(I38,L38,O38,R38,U38,X38,AA38)</f>
        <v>0</v>
      </c>
      <c r="G38" s="26">
        <f t="shared" si="11"/>
        <v>194</v>
      </c>
      <c r="H38" s="4">
        <v>0</v>
      </c>
      <c r="I38" s="4">
        <v>0</v>
      </c>
      <c r="J38" s="24">
        <f t="shared" si="12"/>
        <v>0</v>
      </c>
      <c r="K38" s="4">
        <v>194</v>
      </c>
      <c r="L38" s="4">
        <v>0</v>
      </c>
      <c r="M38" s="24">
        <f t="shared" si="13"/>
        <v>194</v>
      </c>
      <c r="N38" s="4">
        <v>0</v>
      </c>
      <c r="O38" s="4">
        <v>0</v>
      </c>
      <c r="P38" s="24">
        <f t="shared" si="14"/>
        <v>0</v>
      </c>
      <c r="Q38" s="5">
        <v>0</v>
      </c>
      <c r="R38" s="5">
        <v>0</v>
      </c>
      <c r="S38" s="24">
        <f t="shared" si="15"/>
        <v>0</v>
      </c>
      <c r="T38" s="5">
        <v>0</v>
      </c>
      <c r="U38" s="5">
        <v>0</v>
      </c>
      <c r="V38" s="24">
        <f t="shared" si="16"/>
        <v>0</v>
      </c>
      <c r="W38" s="5">
        <v>0</v>
      </c>
      <c r="X38" s="5">
        <v>0</v>
      </c>
      <c r="Y38" s="24">
        <f t="shared" si="17"/>
        <v>0</v>
      </c>
      <c r="Z38" s="5">
        <v>0</v>
      </c>
      <c r="AA38" s="5">
        <v>0</v>
      </c>
      <c r="AB38" s="24">
        <f t="shared" si="18"/>
        <v>0</v>
      </c>
    </row>
    <row r="39" spans="1:28" x14ac:dyDescent="0.25">
      <c r="A39" s="3" t="s">
        <v>122</v>
      </c>
      <c r="B39" s="3" t="s">
        <v>122</v>
      </c>
      <c r="C39" s="37" t="s">
        <v>127</v>
      </c>
      <c r="D39" s="6"/>
      <c r="E39" s="25">
        <f t="shared" si="19"/>
        <v>500</v>
      </c>
      <c r="F39" s="25">
        <f t="shared" si="20"/>
        <v>0</v>
      </c>
      <c r="G39" s="26">
        <f t="shared" si="11"/>
        <v>500</v>
      </c>
      <c r="H39" s="4">
        <v>0</v>
      </c>
      <c r="I39" s="4">
        <v>0</v>
      </c>
      <c r="J39" s="24">
        <f t="shared" si="12"/>
        <v>0</v>
      </c>
      <c r="K39" s="4">
        <v>0</v>
      </c>
      <c r="L39" s="4">
        <v>0</v>
      </c>
      <c r="M39" s="24">
        <f t="shared" si="13"/>
        <v>0</v>
      </c>
      <c r="N39" s="4">
        <v>0</v>
      </c>
      <c r="O39" s="4">
        <v>0</v>
      </c>
      <c r="P39" s="24">
        <f t="shared" si="14"/>
        <v>0</v>
      </c>
      <c r="Q39" s="5">
        <v>0</v>
      </c>
      <c r="R39" s="5">
        <v>0</v>
      </c>
      <c r="S39" s="24">
        <f t="shared" si="15"/>
        <v>0</v>
      </c>
      <c r="T39" s="5">
        <v>0</v>
      </c>
      <c r="U39" s="5">
        <v>0</v>
      </c>
      <c r="V39" s="24">
        <f t="shared" si="16"/>
        <v>0</v>
      </c>
      <c r="W39" s="5">
        <v>500</v>
      </c>
      <c r="X39" s="5">
        <v>0</v>
      </c>
      <c r="Y39" s="24">
        <f t="shared" si="17"/>
        <v>500</v>
      </c>
      <c r="Z39" s="5">
        <v>0</v>
      </c>
      <c r="AA39" s="5">
        <v>0</v>
      </c>
      <c r="AB39" s="24">
        <f t="shared" si="18"/>
        <v>0</v>
      </c>
    </row>
    <row r="40" spans="1:28" x14ac:dyDescent="0.25">
      <c r="A40" s="3" t="s">
        <v>89</v>
      </c>
      <c r="B40" s="3" t="s">
        <v>89</v>
      </c>
      <c r="C40" s="37" t="s">
        <v>90</v>
      </c>
      <c r="D40" s="22" t="s">
        <v>91</v>
      </c>
      <c r="E40" s="25">
        <f t="shared" si="19"/>
        <v>500</v>
      </c>
      <c r="F40" s="25">
        <f t="shared" si="20"/>
        <v>0</v>
      </c>
      <c r="G40" s="26">
        <f t="shared" ref="G40:G71" si="21">SUM(J40,M40,P40,S40,V40,Y40,AB40)</f>
        <v>500</v>
      </c>
      <c r="H40" s="4">
        <v>0</v>
      </c>
      <c r="I40" s="4">
        <v>0</v>
      </c>
      <c r="J40" s="24">
        <f t="shared" si="12"/>
        <v>0</v>
      </c>
      <c r="K40" s="4">
        <v>0</v>
      </c>
      <c r="L40" s="4">
        <v>0</v>
      </c>
      <c r="M40" s="24">
        <f t="shared" si="13"/>
        <v>0</v>
      </c>
      <c r="N40" s="4">
        <v>0</v>
      </c>
      <c r="O40" s="4">
        <v>0</v>
      </c>
      <c r="P40" s="24">
        <f t="shared" si="14"/>
        <v>0</v>
      </c>
      <c r="Q40" s="5">
        <v>0</v>
      </c>
      <c r="R40" s="5">
        <v>0</v>
      </c>
      <c r="S40" s="24">
        <f t="shared" si="15"/>
        <v>0</v>
      </c>
      <c r="T40" s="5">
        <v>0</v>
      </c>
      <c r="U40" s="5">
        <v>0</v>
      </c>
      <c r="V40" s="24">
        <f t="shared" si="16"/>
        <v>0</v>
      </c>
      <c r="W40" s="5">
        <v>0</v>
      </c>
      <c r="X40" s="5">
        <v>0</v>
      </c>
      <c r="Y40" s="24">
        <f t="shared" si="17"/>
        <v>0</v>
      </c>
      <c r="Z40" s="5">
        <v>500</v>
      </c>
      <c r="AA40" s="5">
        <v>0</v>
      </c>
      <c r="AB40" s="24">
        <f t="shared" si="18"/>
        <v>500</v>
      </c>
    </row>
    <row r="41" spans="1:28" x14ac:dyDescent="0.25">
      <c r="A41" s="3" t="s">
        <v>54</v>
      </c>
      <c r="B41" s="3" t="s">
        <v>55</v>
      </c>
      <c r="C41" s="37" t="s">
        <v>92</v>
      </c>
      <c r="D41" s="6"/>
      <c r="E41" s="25">
        <f t="shared" si="19"/>
        <v>30</v>
      </c>
      <c r="F41" s="25">
        <f t="shared" si="20"/>
        <v>0</v>
      </c>
      <c r="G41" s="26">
        <f t="shared" si="21"/>
        <v>30</v>
      </c>
      <c r="H41" s="4">
        <v>0</v>
      </c>
      <c r="I41" s="4">
        <v>0</v>
      </c>
      <c r="J41" s="24">
        <f t="shared" si="12"/>
        <v>0</v>
      </c>
      <c r="K41" s="4">
        <v>30</v>
      </c>
      <c r="L41" s="4">
        <v>0</v>
      </c>
      <c r="M41" s="24">
        <f t="shared" si="13"/>
        <v>30</v>
      </c>
      <c r="N41" s="4">
        <v>0</v>
      </c>
      <c r="O41" s="4">
        <v>0</v>
      </c>
      <c r="P41" s="24">
        <f t="shared" si="14"/>
        <v>0</v>
      </c>
      <c r="Q41" s="5">
        <v>0</v>
      </c>
      <c r="R41" s="5">
        <v>0</v>
      </c>
      <c r="S41" s="24">
        <f t="shared" si="15"/>
        <v>0</v>
      </c>
      <c r="T41" s="5">
        <v>0</v>
      </c>
      <c r="U41" s="5">
        <v>0</v>
      </c>
      <c r="V41" s="24">
        <f t="shared" si="16"/>
        <v>0</v>
      </c>
      <c r="W41" s="5">
        <v>0</v>
      </c>
      <c r="X41" s="5">
        <v>0</v>
      </c>
      <c r="Y41" s="24">
        <f t="shared" si="17"/>
        <v>0</v>
      </c>
      <c r="Z41" s="5">
        <v>0</v>
      </c>
      <c r="AA41" s="5">
        <v>0</v>
      </c>
      <c r="AB41" s="24">
        <f t="shared" si="18"/>
        <v>0</v>
      </c>
    </row>
    <row r="42" spans="1:28" x14ac:dyDescent="0.25">
      <c r="A42" s="3" t="s">
        <v>48</v>
      </c>
      <c r="B42" s="3" t="s">
        <v>83</v>
      </c>
      <c r="C42" s="37" t="s">
        <v>93</v>
      </c>
      <c r="D42" s="6"/>
      <c r="E42" s="25">
        <f t="shared" si="19"/>
        <v>173</v>
      </c>
      <c r="F42" s="25">
        <f t="shared" si="20"/>
        <v>0</v>
      </c>
      <c r="G42" s="26">
        <f t="shared" si="21"/>
        <v>173</v>
      </c>
      <c r="H42" s="4">
        <v>0</v>
      </c>
      <c r="I42" s="4">
        <v>0</v>
      </c>
      <c r="J42" s="24">
        <f t="shared" si="12"/>
        <v>0</v>
      </c>
      <c r="K42" s="4">
        <v>173</v>
      </c>
      <c r="L42" s="4">
        <v>0</v>
      </c>
      <c r="M42" s="24">
        <f t="shared" si="13"/>
        <v>173</v>
      </c>
      <c r="N42" s="4">
        <v>0</v>
      </c>
      <c r="O42" s="4">
        <v>0</v>
      </c>
      <c r="P42" s="24">
        <f t="shared" si="14"/>
        <v>0</v>
      </c>
      <c r="Q42" s="5">
        <v>0</v>
      </c>
      <c r="R42" s="5">
        <v>0</v>
      </c>
      <c r="S42" s="24">
        <f t="shared" si="15"/>
        <v>0</v>
      </c>
      <c r="T42" s="5">
        <v>0</v>
      </c>
      <c r="U42" s="5">
        <v>0</v>
      </c>
      <c r="V42" s="24">
        <f t="shared" si="16"/>
        <v>0</v>
      </c>
      <c r="W42" s="5">
        <v>0</v>
      </c>
      <c r="X42" s="5">
        <v>0</v>
      </c>
      <c r="Y42" s="24">
        <f t="shared" si="17"/>
        <v>0</v>
      </c>
      <c r="Z42" s="5">
        <v>0</v>
      </c>
      <c r="AA42" s="5">
        <v>0</v>
      </c>
      <c r="AB42" s="24">
        <f t="shared" si="18"/>
        <v>0</v>
      </c>
    </row>
    <row r="43" spans="1:28" x14ac:dyDescent="0.25">
      <c r="A43" s="11" t="s">
        <v>59</v>
      </c>
      <c r="B43" s="12" t="s">
        <v>60</v>
      </c>
      <c r="C43" s="37" t="s">
        <v>94</v>
      </c>
      <c r="D43" s="6"/>
      <c r="E43" s="25">
        <f t="shared" si="19"/>
        <v>47</v>
      </c>
      <c r="F43" s="25">
        <f t="shared" si="20"/>
        <v>0</v>
      </c>
      <c r="G43" s="26">
        <f t="shared" si="21"/>
        <v>47</v>
      </c>
      <c r="H43" s="4">
        <v>0</v>
      </c>
      <c r="I43" s="4">
        <v>0</v>
      </c>
      <c r="J43" s="24">
        <f t="shared" si="12"/>
        <v>0</v>
      </c>
      <c r="K43" s="4">
        <v>0</v>
      </c>
      <c r="L43" s="4">
        <v>0</v>
      </c>
      <c r="M43" s="24">
        <f t="shared" si="13"/>
        <v>0</v>
      </c>
      <c r="N43" s="4">
        <v>47</v>
      </c>
      <c r="O43" s="4">
        <v>0</v>
      </c>
      <c r="P43" s="24">
        <f t="shared" si="14"/>
        <v>47</v>
      </c>
      <c r="Q43" s="5">
        <v>0</v>
      </c>
      <c r="R43" s="5">
        <v>0</v>
      </c>
      <c r="S43" s="24">
        <f t="shared" si="15"/>
        <v>0</v>
      </c>
      <c r="T43" s="5">
        <v>0</v>
      </c>
      <c r="U43" s="5">
        <v>0</v>
      </c>
      <c r="V43" s="24">
        <f t="shared" si="16"/>
        <v>0</v>
      </c>
      <c r="W43" s="5">
        <v>0</v>
      </c>
      <c r="X43" s="5">
        <v>0</v>
      </c>
      <c r="Y43" s="24">
        <f t="shared" si="17"/>
        <v>0</v>
      </c>
      <c r="Z43" s="5">
        <v>0</v>
      </c>
      <c r="AA43" s="5">
        <v>0</v>
      </c>
      <c r="AB43" s="24">
        <f t="shared" si="18"/>
        <v>0</v>
      </c>
    </row>
    <row r="44" spans="1:28" x14ac:dyDescent="0.25">
      <c r="A44" s="3" t="s">
        <v>80</v>
      </c>
      <c r="B44" s="3" t="s">
        <v>80</v>
      </c>
      <c r="C44" s="37" t="s">
        <v>121</v>
      </c>
      <c r="D44" s="6"/>
      <c r="E44" s="25">
        <f t="shared" si="19"/>
        <v>250</v>
      </c>
      <c r="F44" s="25">
        <f t="shared" si="20"/>
        <v>0</v>
      </c>
      <c r="G44" s="26">
        <f t="shared" si="21"/>
        <v>250</v>
      </c>
      <c r="H44" s="4">
        <v>0</v>
      </c>
      <c r="I44" s="4">
        <v>0</v>
      </c>
      <c r="J44" s="24">
        <f t="shared" si="12"/>
        <v>0</v>
      </c>
      <c r="K44" s="4">
        <v>0</v>
      </c>
      <c r="L44" s="4">
        <v>0</v>
      </c>
      <c r="M44" s="24">
        <f t="shared" si="13"/>
        <v>0</v>
      </c>
      <c r="N44" s="4">
        <v>0</v>
      </c>
      <c r="O44" s="4">
        <v>0</v>
      </c>
      <c r="P44" s="24">
        <f t="shared" si="14"/>
        <v>0</v>
      </c>
      <c r="Q44" s="5">
        <v>0</v>
      </c>
      <c r="R44" s="5">
        <v>0</v>
      </c>
      <c r="S44" s="24">
        <f t="shared" si="15"/>
        <v>0</v>
      </c>
      <c r="T44" s="5"/>
      <c r="U44" s="5">
        <v>0</v>
      </c>
      <c r="V44" s="24">
        <f t="shared" si="16"/>
        <v>0</v>
      </c>
      <c r="W44" s="5">
        <v>250</v>
      </c>
      <c r="X44" s="5">
        <v>0</v>
      </c>
      <c r="Y44" s="24">
        <f t="shared" si="17"/>
        <v>250</v>
      </c>
      <c r="Z44" s="5">
        <v>0</v>
      </c>
      <c r="AA44" s="5">
        <v>0</v>
      </c>
      <c r="AB44" s="24">
        <f t="shared" si="18"/>
        <v>0</v>
      </c>
    </row>
    <row r="45" spans="1:28" x14ac:dyDescent="0.25">
      <c r="A45" s="3" t="s">
        <v>48</v>
      </c>
      <c r="B45" s="3" t="s">
        <v>83</v>
      </c>
      <c r="C45" s="37" t="s">
        <v>95</v>
      </c>
      <c r="D45" s="6"/>
      <c r="E45" s="25">
        <f t="shared" si="19"/>
        <v>0</v>
      </c>
      <c r="F45" s="25">
        <f t="shared" si="20"/>
        <v>0</v>
      </c>
      <c r="G45" s="26">
        <f t="shared" si="21"/>
        <v>0</v>
      </c>
      <c r="H45" s="4">
        <v>0</v>
      </c>
      <c r="I45" s="4">
        <v>0</v>
      </c>
      <c r="J45" s="24">
        <f t="shared" si="12"/>
        <v>0</v>
      </c>
      <c r="K45" s="4">
        <v>0</v>
      </c>
      <c r="L45" s="4">
        <v>0</v>
      </c>
      <c r="M45" s="24">
        <f t="shared" si="13"/>
        <v>0</v>
      </c>
      <c r="N45" s="4">
        <v>0</v>
      </c>
      <c r="O45" s="4">
        <v>0</v>
      </c>
      <c r="P45" s="24">
        <f t="shared" si="14"/>
        <v>0</v>
      </c>
      <c r="Q45" s="5">
        <v>0</v>
      </c>
      <c r="R45" s="5">
        <v>0</v>
      </c>
      <c r="S45" s="24">
        <f t="shared" si="15"/>
        <v>0</v>
      </c>
      <c r="T45" s="5">
        <v>0</v>
      </c>
      <c r="U45" s="5">
        <v>0</v>
      </c>
      <c r="V45" s="24">
        <f t="shared" si="16"/>
        <v>0</v>
      </c>
      <c r="W45" s="5">
        <v>0</v>
      </c>
      <c r="X45" s="5">
        <v>0</v>
      </c>
      <c r="Y45" s="24">
        <f t="shared" si="17"/>
        <v>0</v>
      </c>
      <c r="Z45" s="5">
        <v>0</v>
      </c>
      <c r="AA45" s="5">
        <v>0</v>
      </c>
      <c r="AB45" s="24">
        <f t="shared" si="18"/>
        <v>0</v>
      </c>
    </row>
    <row r="46" spans="1:28" x14ac:dyDescent="0.25">
      <c r="A46" s="3" t="s">
        <v>48</v>
      </c>
      <c r="B46" s="3" t="s">
        <v>83</v>
      </c>
      <c r="C46" s="37" t="s">
        <v>96</v>
      </c>
      <c r="D46" s="6"/>
      <c r="E46" s="25">
        <f t="shared" si="19"/>
        <v>0</v>
      </c>
      <c r="F46" s="25">
        <f t="shared" si="20"/>
        <v>0</v>
      </c>
      <c r="G46" s="26">
        <f t="shared" si="21"/>
        <v>0</v>
      </c>
      <c r="H46" s="4">
        <v>0</v>
      </c>
      <c r="I46" s="4">
        <v>0</v>
      </c>
      <c r="J46" s="24">
        <f t="shared" si="12"/>
        <v>0</v>
      </c>
      <c r="K46" s="4">
        <v>0</v>
      </c>
      <c r="L46" s="4">
        <v>0</v>
      </c>
      <c r="M46" s="24">
        <f t="shared" si="13"/>
        <v>0</v>
      </c>
      <c r="N46" s="4">
        <v>0</v>
      </c>
      <c r="O46" s="4">
        <v>0</v>
      </c>
      <c r="P46" s="24">
        <f t="shared" si="14"/>
        <v>0</v>
      </c>
      <c r="Q46" s="5">
        <v>0</v>
      </c>
      <c r="R46" s="5">
        <v>0</v>
      </c>
      <c r="S46" s="24">
        <f t="shared" si="15"/>
        <v>0</v>
      </c>
      <c r="T46" s="5">
        <v>0</v>
      </c>
      <c r="U46" s="5">
        <v>0</v>
      </c>
      <c r="V46" s="24">
        <f t="shared" si="16"/>
        <v>0</v>
      </c>
      <c r="W46" s="5">
        <v>0</v>
      </c>
      <c r="X46" s="5">
        <v>0</v>
      </c>
      <c r="Y46" s="24">
        <f t="shared" si="17"/>
        <v>0</v>
      </c>
      <c r="Z46" s="5">
        <v>0</v>
      </c>
      <c r="AA46" s="5">
        <v>0</v>
      </c>
      <c r="AB46" s="24">
        <f t="shared" si="18"/>
        <v>0</v>
      </c>
    </row>
    <row r="47" spans="1:28" x14ac:dyDescent="0.25">
      <c r="A47" s="3" t="s">
        <v>48</v>
      </c>
      <c r="B47" s="3" t="s">
        <v>49</v>
      </c>
      <c r="C47" s="37" t="s">
        <v>97</v>
      </c>
      <c r="D47" s="6"/>
      <c r="E47" s="25">
        <f t="shared" si="19"/>
        <v>0</v>
      </c>
      <c r="F47" s="25">
        <f t="shared" si="20"/>
        <v>0</v>
      </c>
      <c r="G47" s="26">
        <f t="shared" si="21"/>
        <v>0</v>
      </c>
      <c r="H47" s="4">
        <v>0</v>
      </c>
      <c r="I47" s="4">
        <v>0</v>
      </c>
      <c r="J47" s="24">
        <f t="shared" si="12"/>
        <v>0</v>
      </c>
      <c r="K47" s="4">
        <v>0</v>
      </c>
      <c r="L47" s="4">
        <v>0</v>
      </c>
      <c r="M47" s="24">
        <f t="shared" si="13"/>
        <v>0</v>
      </c>
      <c r="N47" s="4">
        <v>0</v>
      </c>
      <c r="O47" s="4">
        <v>0</v>
      </c>
      <c r="P47" s="24">
        <f t="shared" si="14"/>
        <v>0</v>
      </c>
      <c r="Q47" s="5">
        <v>0</v>
      </c>
      <c r="R47" s="5">
        <v>0</v>
      </c>
      <c r="S47" s="24">
        <f t="shared" si="15"/>
        <v>0</v>
      </c>
      <c r="T47" s="5">
        <v>0</v>
      </c>
      <c r="U47" s="5">
        <v>0</v>
      </c>
      <c r="V47" s="24">
        <f t="shared" si="16"/>
        <v>0</v>
      </c>
      <c r="W47" s="5">
        <v>0</v>
      </c>
      <c r="X47" s="5">
        <v>0</v>
      </c>
      <c r="Y47" s="24">
        <f t="shared" si="17"/>
        <v>0</v>
      </c>
      <c r="Z47" s="5">
        <v>0</v>
      </c>
      <c r="AA47" s="5">
        <v>0</v>
      </c>
      <c r="AB47" s="24">
        <f t="shared" si="18"/>
        <v>0</v>
      </c>
    </row>
    <row r="48" spans="1:28" x14ac:dyDescent="0.25">
      <c r="A48" s="3" t="s">
        <v>51</v>
      </c>
      <c r="B48" s="3" t="s">
        <v>51</v>
      </c>
      <c r="C48" s="37" t="s">
        <v>98</v>
      </c>
      <c r="D48" s="6"/>
      <c r="E48" s="25">
        <f t="shared" si="19"/>
        <v>97.57</v>
      </c>
      <c r="F48" s="25">
        <f t="shared" si="20"/>
        <v>410</v>
      </c>
      <c r="G48" s="26">
        <f t="shared" si="21"/>
        <v>507.57</v>
      </c>
      <c r="H48" s="4">
        <v>0</v>
      </c>
      <c r="I48" s="4">
        <v>0</v>
      </c>
      <c r="J48" s="24">
        <f t="shared" si="12"/>
        <v>0</v>
      </c>
      <c r="K48" s="4">
        <v>0</v>
      </c>
      <c r="L48" s="4">
        <v>0</v>
      </c>
      <c r="M48" s="24">
        <f t="shared" si="13"/>
        <v>0</v>
      </c>
      <c r="N48" s="4">
        <v>0</v>
      </c>
      <c r="O48" s="4">
        <v>330</v>
      </c>
      <c r="P48" s="24">
        <f t="shared" si="14"/>
        <v>330</v>
      </c>
      <c r="Q48" s="5">
        <v>0</v>
      </c>
      <c r="R48" s="5">
        <v>80</v>
      </c>
      <c r="S48" s="24">
        <f t="shared" si="15"/>
        <v>80</v>
      </c>
      <c r="T48" s="5">
        <v>72</v>
      </c>
      <c r="U48" s="5">
        <v>0</v>
      </c>
      <c r="V48" s="24">
        <f t="shared" si="16"/>
        <v>72</v>
      </c>
      <c r="W48" s="5">
        <v>25.57</v>
      </c>
      <c r="X48" s="5">
        <v>0</v>
      </c>
      <c r="Y48" s="24">
        <f t="shared" si="17"/>
        <v>25.57</v>
      </c>
      <c r="Z48" s="5">
        <v>0</v>
      </c>
      <c r="AA48" s="5">
        <v>0</v>
      </c>
      <c r="AB48" s="24">
        <f t="shared" si="18"/>
        <v>0</v>
      </c>
    </row>
    <row r="49" spans="1:28" x14ac:dyDescent="0.25">
      <c r="A49" s="3" t="s">
        <v>122</v>
      </c>
      <c r="B49" s="3" t="s">
        <v>122</v>
      </c>
      <c r="C49" s="37" t="s">
        <v>129</v>
      </c>
      <c r="D49" s="6"/>
      <c r="E49" s="25">
        <f t="shared" si="19"/>
        <v>500</v>
      </c>
      <c r="F49" s="25">
        <f t="shared" si="20"/>
        <v>0</v>
      </c>
      <c r="G49" s="26">
        <f t="shared" si="21"/>
        <v>500</v>
      </c>
      <c r="H49" s="4">
        <v>0</v>
      </c>
      <c r="I49" s="4">
        <v>0</v>
      </c>
      <c r="J49" s="24">
        <f t="shared" si="12"/>
        <v>0</v>
      </c>
      <c r="K49" s="4">
        <v>0</v>
      </c>
      <c r="L49" s="4">
        <v>0</v>
      </c>
      <c r="M49" s="24">
        <f t="shared" si="13"/>
        <v>0</v>
      </c>
      <c r="N49" s="4">
        <v>0</v>
      </c>
      <c r="O49" s="4">
        <v>0</v>
      </c>
      <c r="P49" s="24">
        <f t="shared" si="14"/>
        <v>0</v>
      </c>
      <c r="Q49" s="5">
        <v>0</v>
      </c>
      <c r="R49" s="5">
        <v>0</v>
      </c>
      <c r="S49" s="24">
        <f t="shared" si="15"/>
        <v>0</v>
      </c>
      <c r="T49" s="5">
        <v>0</v>
      </c>
      <c r="U49" s="5">
        <v>0</v>
      </c>
      <c r="V49" s="24">
        <f t="shared" si="16"/>
        <v>0</v>
      </c>
      <c r="W49" s="5">
        <v>500</v>
      </c>
      <c r="X49" s="5">
        <v>0</v>
      </c>
      <c r="Y49" s="24">
        <f t="shared" si="17"/>
        <v>500</v>
      </c>
      <c r="Z49" s="5">
        <v>0</v>
      </c>
      <c r="AA49" s="5">
        <v>0</v>
      </c>
      <c r="AB49" s="24">
        <f t="shared" si="18"/>
        <v>0</v>
      </c>
    </row>
    <row r="50" spans="1:28" x14ac:dyDescent="0.25">
      <c r="A50" s="3" t="s">
        <v>48</v>
      </c>
      <c r="B50" s="3" t="s">
        <v>111</v>
      </c>
      <c r="C50" s="37" t="s">
        <v>146</v>
      </c>
      <c r="D50" s="22" t="s">
        <v>144</v>
      </c>
      <c r="E50" s="25">
        <f t="shared" si="19"/>
        <v>2324</v>
      </c>
      <c r="F50" s="25">
        <f t="shared" si="20"/>
        <v>0</v>
      </c>
      <c r="G50" s="26">
        <f t="shared" si="21"/>
        <v>2324</v>
      </c>
      <c r="H50" s="4">
        <v>0</v>
      </c>
      <c r="I50" s="4">
        <v>0</v>
      </c>
      <c r="J50" s="24">
        <f t="shared" si="12"/>
        <v>0</v>
      </c>
      <c r="K50" s="4">
        <v>2324</v>
      </c>
      <c r="L50" s="4">
        <v>0</v>
      </c>
      <c r="M50" s="24">
        <f t="shared" si="13"/>
        <v>2324</v>
      </c>
      <c r="N50" s="4">
        <v>0</v>
      </c>
      <c r="O50" s="4">
        <v>0</v>
      </c>
      <c r="P50" s="24">
        <f t="shared" si="14"/>
        <v>0</v>
      </c>
      <c r="Q50" s="5">
        <v>0</v>
      </c>
      <c r="R50" s="5">
        <v>0</v>
      </c>
      <c r="S50" s="24">
        <f t="shared" si="15"/>
        <v>0</v>
      </c>
      <c r="T50" s="5">
        <v>0</v>
      </c>
      <c r="U50" s="5">
        <v>0</v>
      </c>
      <c r="V50" s="24">
        <f t="shared" si="16"/>
        <v>0</v>
      </c>
      <c r="W50" s="5">
        <v>0</v>
      </c>
      <c r="X50" s="5">
        <v>0</v>
      </c>
      <c r="Y50" s="24">
        <f t="shared" si="17"/>
        <v>0</v>
      </c>
      <c r="Z50" s="5">
        <v>0</v>
      </c>
      <c r="AA50" s="5">
        <v>0</v>
      </c>
      <c r="AB50" s="24">
        <f t="shared" si="18"/>
        <v>0</v>
      </c>
    </row>
    <row r="51" spans="1:28" x14ac:dyDescent="0.25">
      <c r="A51" s="3" t="s">
        <v>51</v>
      </c>
      <c r="B51" s="3" t="s">
        <v>52</v>
      </c>
      <c r="C51" s="37" t="s">
        <v>99</v>
      </c>
      <c r="D51" s="6"/>
      <c r="E51" s="25">
        <f t="shared" si="19"/>
        <v>235</v>
      </c>
      <c r="F51" s="25">
        <f t="shared" si="20"/>
        <v>216</v>
      </c>
      <c r="G51" s="26">
        <f t="shared" si="21"/>
        <v>451</v>
      </c>
      <c r="H51" s="4">
        <v>0</v>
      </c>
      <c r="I51" s="4">
        <v>0</v>
      </c>
      <c r="J51" s="24">
        <f t="shared" si="12"/>
        <v>0</v>
      </c>
      <c r="K51" s="4"/>
      <c r="L51" s="4"/>
      <c r="M51" s="24">
        <f t="shared" si="13"/>
        <v>0</v>
      </c>
      <c r="N51" s="4">
        <v>235</v>
      </c>
      <c r="O51" s="4">
        <v>216</v>
      </c>
      <c r="P51" s="24">
        <f t="shared" si="14"/>
        <v>451</v>
      </c>
      <c r="Q51" s="5">
        <v>0</v>
      </c>
      <c r="R51" s="5">
        <v>0</v>
      </c>
      <c r="S51" s="24">
        <f t="shared" si="15"/>
        <v>0</v>
      </c>
      <c r="T51" s="5">
        <v>0</v>
      </c>
      <c r="U51" s="5">
        <v>0</v>
      </c>
      <c r="V51" s="24">
        <f t="shared" si="16"/>
        <v>0</v>
      </c>
      <c r="W51" s="5">
        <v>0</v>
      </c>
      <c r="X51" s="5">
        <v>0</v>
      </c>
      <c r="Y51" s="24">
        <f t="shared" si="17"/>
        <v>0</v>
      </c>
      <c r="Z51" s="5">
        <v>0</v>
      </c>
      <c r="AA51" s="5">
        <v>0</v>
      </c>
      <c r="AB51" s="24">
        <f t="shared" si="18"/>
        <v>0</v>
      </c>
    </row>
    <row r="52" spans="1:28" x14ac:dyDescent="0.25">
      <c r="A52" s="3" t="s">
        <v>54</v>
      </c>
      <c r="B52" s="3" t="s">
        <v>69</v>
      </c>
      <c r="C52" s="37" t="s">
        <v>139</v>
      </c>
      <c r="D52" s="22"/>
      <c r="E52" s="25">
        <f t="shared" si="19"/>
        <v>0</v>
      </c>
      <c r="F52" s="25">
        <f t="shared" si="20"/>
        <v>0</v>
      </c>
      <c r="G52" s="26">
        <f t="shared" si="21"/>
        <v>0</v>
      </c>
      <c r="H52" s="4">
        <v>0</v>
      </c>
      <c r="I52" s="4">
        <v>0</v>
      </c>
      <c r="J52" s="24">
        <f t="shared" si="12"/>
        <v>0</v>
      </c>
      <c r="K52" s="4">
        <v>0</v>
      </c>
      <c r="L52" s="4">
        <v>0</v>
      </c>
      <c r="M52" s="24">
        <f t="shared" si="13"/>
        <v>0</v>
      </c>
      <c r="N52" s="4">
        <v>0</v>
      </c>
      <c r="O52" s="4">
        <v>0</v>
      </c>
      <c r="P52" s="24">
        <f t="shared" si="14"/>
        <v>0</v>
      </c>
      <c r="Q52" s="5">
        <v>0</v>
      </c>
      <c r="R52" s="5">
        <v>0</v>
      </c>
      <c r="S52" s="24">
        <f t="shared" si="15"/>
        <v>0</v>
      </c>
      <c r="T52" s="5">
        <v>0</v>
      </c>
      <c r="U52" s="5">
        <v>0</v>
      </c>
      <c r="V52" s="24">
        <f t="shared" si="16"/>
        <v>0</v>
      </c>
      <c r="W52" s="5">
        <v>0</v>
      </c>
      <c r="X52" s="5">
        <v>0</v>
      </c>
      <c r="Y52" s="24">
        <f t="shared" si="17"/>
        <v>0</v>
      </c>
      <c r="Z52" s="5">
        <v>0</v>
      </c>
      <c r="AA52" s="5">
        <v>0</v>
      </c>
      <c r="AB52" s="24">
        <f t="shared" si="18"/>
        <v>0</v>
      </c>
    </row>
    <row r="53" spans="1:28" x14ac:dyDescent="0.25">
      <c r="A53" s="3" t="s">
        <v>51</v>
      </c>
      <c r="B53" s="3" t="s">
        <v>67</v>
      </c>
      <c r="C53" s="37" t="s">
        <v>100</v>
      </c>
      <c r="D53" s="22"/>
      <c r="E53" s="25">
        <f t="shared" si="19"/>
        <v>1392</v>
      </c>
      <c r="F53" s="25">
        <f t="shared" si="20"/>
        <v>342</v>
      </c>
      <c r="G53" s="26">
        <f t="shared" si="21"/>
        <v>1734</v>
      </c>
      <c r="H53" s="4">
        <v>0</v>
      </c>
      <c r="I53" s="4">
        <v>0</v>
      </c>
      <c r="J53" s="24">
        <f t="shared" si="12"/>
        <v>0</v>
      </c>
      <c r="K53" s="4">
        <v>1392</v>
      </c>
      <c r="L53" s="4">
        <v>342</v>
      </c>
      <c r="M53" s="24">
        <f t="shared" si="13"/>
        <v>1734</v>
      </c>
      <c r="N53" s="4">
        <v>0</v>
      </c>
      <c r="O53" s="4">
        <v>0</v>
      </c>
      <c r="P53" s="24">
        <f t="shared" si="14"/>
        <v>0</v>
      </c>
      <c r="Q53" s="5">
        <v>0</v>
      </c>
      <c r="R53" s="5">
        <v>0</v>
      </c>
      <c r="S53" s="24">
        <f t="shared" si="15"/>
        <v>0</v>
      </c>
      <c r="T53" s="5">
        <v>0</v>
      </c>
      <c r="U53" s="5">
        <v>0</v>
      </c>
      <c r="V53" s="24">
        <f t="shared" si="16"/>
        <v>0</v>
      </c>
      <c r="W53" s="5">
        <v>0</v>
      </c>
      <c r="X53" s="5">
        <v>0</v>
      </c>
      <c r="Y53" s="24">
        <f t="shared" si="17"/>
        <v>0</v>
      </c>
      <c r="Z53" s="5">
        <v>0</v>
      </c>
      <c r="AA53" s="5">
        <v>0</v>
      </c>
      <c r="AB53" s="24">
        <f t="shared" si="18"/>
        <v>0</v>
      </c>
    </row>
    <row r="54" spans="1:28" x14ac:dyDescent="0.25">
      <c r="A54" s="3" t="s">
        <v>48</v>
      </c>
      <c r="B54" s="3" t="s">
        <v>76</v>
      </c>
      <c r="C54" s="37" t="s">
        <v>102</v>
      </c>
      <c r="D54" s="6"/>
      <c r="E54" s="25">
        <f t="shared" si="19"/>
        <v>0</v>
      </c>
      <c r="F54" s="25">
        <f t="shared" si="20"/>
        <v>0</v>
      </c>
      <c r="G54" s="26">
        <f t="shared" si="21"/>
        <v>0</v>
      </c>
      <c r="H54" s="4">
        <v>0</v>
      </c>
      <c r="I54" s="4">
        <v>0</v>
      </c>
      <c r="J54" s="24">
        <f t="shared" si="12"/>
        <v>0</v>
      </c>
      <c r="K54" s="4">
        <v>0</v>
      </c>
      <c r="L54" s="4">
        <v>0</v>
      </c>
      <c r="M54" s="24">
        <f t="shared" si="13"/>
        <v>0</v>
      </c>
      <c r="N54" s="4">
        <v>0</v>
      </c>
      <c r="O54" s="4">
        <v>0</v>
      </c>
      <c r="P54" s="24">
        <f t="shared" si="14"/>
        <v>0</v>
      </c>
      <c r="Q54" s="5">
        <v>0</v>
      </c>
      <c r="R54" s="5">
        <v>0</v>
      </c>
      <c r="S54" s="24">
        <f t="shared" si="15"/>
        <v>0</v>
      </c>
      <c r="T54" s="5">
        <v>0</v>
      </c>
      <c r="U54" s="5">
        <v>0</v>
      </c>
      <c r="V54" s="24">
        <f t="shared" si="16"/>
        <v>0</v>
      </c>
      <c r="W54" s="5">
        <v>0</v>
      </c>
      <c r="X54" s="5">
        <v>0</v>
      </c>
      <c r="Y54" s="24">
        <f t="shared" si="17"/>
        <v>0</v>
      </c>
      <c r="Z54" s="5">
        <v>0</v>
      </c>
      <c r="AA54" s="5">
        <v>0</v>
      </c>
      <c r="AB54" s="24">
        <f t="shared" si="18"/>
        <v>0</v>
      </c>
    </row>
    <row r="55" spans="1:28" x14ac:dyDescent="0.25">
      <c r="A55" s="3" t="s">
        <v>60</v>
      </c>
      <c r="B55" s="3" t="s">
        <v>59</v>
      </c>
      <c r="C55" s="37" t="s">
        <v>103</v>
      </c>
      <c r="D55" s="6"/>
      <c r="E55" s="25">
        <f t="shared" si="19"/>
        <v>14</v>
      </c>
      <c r="F55" s="25">
        <f t="shared" si="20"/>
        <v>0</v>
      </c>
      <c r="G55" s="26">
        <f t="shared" si="21"/>
        <v>14</v>
      </c>
      <c r="H55" s="4">
        <v>0</v>
      </c>
      <c r="I55" s="4">
        <v>0</v>
      </c>
      <c r="J55" s="24">
        <f t="shared" si="12"/>
        <v>0</v>
      </c>
      <c r="K55" s="4">
        <v>0</v>
      </c>
      <c r="L55" s="4">
        <v>0</v>
      </c>
      <c r="M55" s="24">
        <f t="shared" si="13"/>
        <v>0</v>
      </c>
      <c r="N55" s="4">
        <v>14</v>
      </c>
      <c r="O55" s="4">
        <v>0</v>
      </c>
      <c r="P55" s="24">
        <f t="shared" si="14"/>
        <v>14</v>
      </c>
      <c r="Q55" s="5">
        <v>0</v>
      </c>
      <c r="R55" s="5">
        <v>0</v>
      </c>
      <c r="S55" s="24">
        <f t="shared" si="15"/>
        <v>0</v>
      </c>
      <c r="T55" s="5">
        <v>0</v>
      </c>
      <c r="U55" s="5">
        <v>0</v>
      </c>
      <c r="V55" s="24">
        <f t="shared" si="16"/>
        <v>0</v>
      </c>
      <c r="W55" s="5">
        <v>0</v>
      </c>
      <c r="X55" s="5">
        <v>0</v>
      </c>
      <c r="Y55" s="24">
        <f t="shared" si="17"/>
        <v>0</v>
      </c>
      <c r="Z55" s="5">
        <v>0</v>
      </c>
      <c r="AA55" s="5">
        <v>0</v>
      </c>
      <c r="AB55" s="24">
        <f t="shared" si="18"/>
        <v>0</v>
      </c>
    </row>
    <row r="56" spans="1:28" x14ac:dyDescent="0.25">
      <c r="A56" s="3" t="s">
        <v>51</v>
      </c>
      <c r="B56" s="3" t="s">
        <v>67</v>
      </c>
      <c r="C56" s="37" t="s">
        <v>140</v>
      </c>
      <c r="D56" s="22"/>
      <c r="E56" s="25">
        <f t="shared" si="19"/>
        <v>495</v>
      </c>
      <c r="F56" s="25">
        <f t="shared" si="20"/>
        <v>0</v>
      </c>
      <c r="G56" s="26">
        <f t="shared" si="21"/>
        <v>495</v>
      </c>
      <c r="H56" s="4">
        <v>0</v>
      </c>
      <c r="I56" s="4">
        <v>0</v>
      </c>
      <c r="J56" s="24">
        <f t="shared" si="12"/>
        <v>0</v>
      </c>
      <c r="K56" s="4">
        <v>0</v>
      </c>
      <c r="L56" s="4">
        <v>0</v>
      </c>
      <c r="M56" s="24">
        <f t="shared" si="13"/>
        <v>0</v>
      </c>
      <c r="N56" s="4">
        <v>0</v>
      </c>
      <c r="O56" s="4">
        <v>0</v>
      </c>
      <c r="P56" s="24">
        <f t="shared" si="14"/>
        <v>0</v>
      </c>
      <c r="Q56" s="5">
        <v>0</v>
      </c>
      <c r="R56" s="5">
        <v>0</v>
      </c>
      <c r="S56" s="24">
        <f t="shared" si="15"/>
        <v>0</v>
      </c>
      <c r="T56" s="5">
        <v>0</v>
      </c>
      <c r="U56" s="5">
        <v>0</v>
      </c>
      <c r="V56" s="24">
        <f t="shared" si="16"/>
        <v>0</v>
      </c>
      <c r="W56" s="5">
        <v>0</v>
      </c>
      <c r="X56" s="5">
        <v>0</v>
      </c>
      <c r="Y56" s="24">
        <f t="shared" si="17"/>
        <v>0</v>
      </c>
      <c r="Z56" s="5">
        <v>495</v>
      </c>
      <c r="AA56" s="5">
        <v>0</v>
      </c>
      <c r="AB56" s="24">
        <f t="shared" si="18"/>
        <v>495</v>
      </c>
    </row>
    <row r="57" spans="1:28" x14ac:dyDescent="0.25">
      <c r="A57" s="3" t="s">
        <v>48</v>
      </c>
      <c r="B57" s="3" t="s">
        <v>49</v>
      </c>
      <c r="C57" s="37" t="s">
        <v>104</v>
      </c>
      <c r="D57" s="6"/>
      <c r="E57" s="25">
        <f t="shared" si="19"/>
        <v>0</v>
      </c>
      <c r="F57" s="25">
        <f t="shared" si="20"/>
        <v>0</v>
      </c>
      <c r="G57" s="26">
        <f t="shared" si="21"/>
        <v>0</v>
      </c>
      <c r="H57" s="4">
        <v>0</v>
      </c>
      <c r="I57" s="4">
        <v>0</v>
      </c>
      <c r="J57" s="24">
        <f t="shared" si="12"/>
        <v>0</v>
      </c>
      <c r="K57" s="4">
        <v>0</v>
      </c>
      <c r="L57" s="4">
        <v>0</v>
      </c>
      <c r="M57" s="24">
        <f t="shared" si="13"/>
        <v>0</v>
      </c>
      <c r="N57" s="4">
        <v>0</v>
      </c>
      <c r="O57" s="4">
        <v>0</v>
      </c>
      <c r="P57" s="24">
        <f t="shared" si="14"/>
        <v>0</v>
      </c>
      <c r="Q57" s="5">
        <v>0</v>
      </c>
      <c r="R57" s="5">
        <v>0</v>
      </c>
      <c r="S57" s="24">
        <f t="shared" si="15"/>
        <v>0</v>
      </c>
      <c r="T57" s="5">
        <v>0</v>
      </c>
      <c r="U57" s="5">
        <v>0</v>
      </c>
      <c r="V57" s="24">
        <f t="shared" si="16"/>
        <v>0</v>
      </c>
      <c r="W57" s="5">
        <v>0</v>
      </c>
      <c r="X57" s="5">
        <v>0</v>
      </c>
      <c r="Y57" s="24">
        <f t="shared" si="17"/>
        <v>0</v>
      </c>
      <c r="Z57" s="5">
        <v>0</v>
      </c>
      <c r="AA57" s="5">
        <v>0</v>
      </c>
      <c r="AB57" s="24">
        <f t="shared" si="18"/>
        <v>0</v>
      </c>
    </row>
    <row r="58" spans="1:28" x14ac:dyDescent="0.25">
      <c r="A58" s="3" t="s">
        <v>54</v>
      </c>
      <c r="B58" s="3" t="s">
        <v>69</v>
      </c>
      <c r="C58" s="37" t="s">
        <v>105</v>
      </c>
      <c r="D58" s="6"/>
      <c r="E58" s="25">
        <f t="shared" si="19"/>
        <v>152</v>
      </c>
      <c r="F58" s="25">
        <f t="shared" si="20"/>
        <v>0</v>
      </c>
      <c r="G58" s="26">
        <f t="shared" si="21"/>
        <v>152</v>
      </c>
      <c r="H58" s="4">
        <v>0</v>
      </c>
      <c r="I58" s="4">
        <v>0</v>
      </c>
      <c r="J58" s="24">
        <f t="shared" si="12"/>
        <v>0</v>
      </c>
      <c r="K58" s="4">
        <v>152</v>
      </c>
      <c r="L58" s="4">
        <v>0</v>
      </c>
      <c r="M58" s="24">
        <f t="shared" si="13"/>
        <v>152</v>
      </c>
      <c r="N58" s="4">
        <v>0</v>
      </c>
      <c r="O58" s="4">
        <v>0</v>
      </c>
      <c r="P58" s="24">
        <f t="shared" si="14"/>
        <v>0</v>
      </c>
      <c r="Q58" s="5">
        <v>0</v>
      </c>
      <c r="R58" s="5">
        <v>0</v>
      </c>
      <c r="S58" s="24">
        <f t="shared" si="15"/>
        <v>0</v>
      </c>
      <c r="T58" s="5">
        <v>0</v>
      </c>
      <c r="U58" s="5">
        <v>0</v>
      </c>
      <c r="V58" s="24">
        <f t="shared" si="16"/>
        <v>0</v>
      </c>
      <c r="W58" s="5">
        <v>0</v>
      </c>
      <c r="X58" s="5">
        <v>0</v>
      </c>
      <c r="Y58" s="24">
        <f t="shared" si="17"/>
        <v>0</v>
      </c>
      <c r="Z58" s="5">
        <v>0</v>
      </c>
      <c r="AA58" s="5">
        <v>0</v>
      </c>
      <c r="AB58" s="24">
        <f t="shared" si="18"/>
        <v>0</v>
      </c>
    </row>
    <row r="59" spans="1:28" x14ac:dyDescent="0.25">
      <c r="A59" s="3" t="s">
        <v>54</v>
      </c>
      <c r="B59" s="3" t="s">
        <v>69</v>
      </c>
      <c r="C59" s="37" t="s">
        <v>106</v>
      </c>
      <c r="D59" s="6"/>
      <c r="E59" s="25">
        <f t="shared" si="19"/>
        <v>587</v>
      </c>
      <c r="F59" s="25">
        <f t="shared" si="20"/>
        <v>913</v>
      </c>
      <c r="G59" s="26">
        <f t="shared" si="21"/>
        <v>1500</v>
      </c>
      <c r="H59" s="4">
        <v>0</v>
      </c>
      <c r="I59" s="4">
        <v>0</v>
      </c>
      <c r="J59" s="24">
        <f t="shared" si="12"/>
        <v>0</v>
      </c>
      <c r="K59" s="4">
        <v>587</v>
      </c>
      <c r="L59" s="4">
        <v>913</v>
      </c>
      <c r="M59" s="24">
        <f t="shared" si="13"/>
        <v>1500</v>
      </c>
      <c r="N59" s="4">
        <v>0</v>
      </c>
      <c r="O59" s="4">
        <v>0</v>
      </c>
      <c r="P59" s="24">
        <f t="shared" si="14"/>
        <v>0</v>
      </c>
      <c r="Q59" s="5">
        <v>0</v>
      </c>
      <c r="R59" s="5">
        <v>0</v>
      </c>
      <c r="S59" s="24">
        <f t="shared" si="15"/>
        <v>0</v>
      </c>
      <c r="T59" s="5">
        <v>0</v>
      </c>
      <c r="U59" s="5">
        <v>0</v>
      </c>
      <c r="V59" s="24">
        <f t="shared" si="16"/>
        <v>0</v>
      </c>
      <c r="W59" s="5">
        <v>0</v>
      </c>
      <c r="X59" s="5">
        <v>0</v>
      </c>
      <c r="Y59" s="24">
        <f t="shared" si="17"/>
        <v>0</v>
      </c>
      <c r="Z59" s="5">
        <v>0</v>
      </c>
      <c r="AA59" s="5">
        <v>0</v>
      </c>
      <c r="AB59" s="24">
        <f t="shared" si="18"/>
        <v>0</v>
      </c>
    </row>
    <row r="60" spans="1:28" x14ac:dyDescent="0.25">
      <c r="A60" s="3" t="s">
        <v>54</v>
      </c>
      <c r="B60" s="3" t="s">
        <v>55</v>
      </c>
      <c r="C60" s="37" t="s">
        <v>107</v>
      </c>
      <c r="D60" s="6"/>
      <c r="E60" s="25">
        <f t="shared" si="19"/>
        <v>72</v>
      </c>
      <c r="F60" s="25">
        <f t="shared" si="20"/>
        <v>0</v>
      </c>
      <c r="G60" s="26">
        <f t="shared" si="21"/>
        <v>72</v>
      </c>
      <c r="H60" s="4">
        <v>0</v>
      </c>
      <c r="I60" s="4">
        <v>0</v>
      </c>
      <c r="J60" s="24">
        <f t="shared" si="12"/>
        <v>0</v>
      </c>
      <c r="K60" s="4">
        <v>72</v>
      </c>
      <c r="L60" s="4">
        <v>0</v>
      </c>
      <c r="M60" s="24">
        <f t="shared" si="13"/>
        <v>72</v>
      </c>
      <c r="N60" s="4">
        <v>0</v>
      </c>
      <c r="O60" s="4">
        <v>0</v>
      </c>
      <c r="P60" s="24">
        <f t="shared" si="14"/>
        <v>0</v>
      </c>
      <c r="Q60" s="5">
        <v>0</v>
      </c>
      <c r="R60" s="5">
        <v>0</v>
      </c>
      <c r="S60" s="24">
        <f t="shared" si="15"/>
        <v>0</v>
      </c>
      <c r="T60" s="5">
        <v>0</v>
      </c>
      <c r="U60" s="5">
        <v>0</v>
      </c>
      <c r="V60" s="24">
        <f t="shared" si="16"/>
        <v>0</v>
      </c>
      <c r="W60" s="5">
        <v>0</v>
      </c>
      <c r="X60" s="5">
        <v>0</v>
      </c>
      <c r="Y60" s="24">
        <f t="shared" si="17"/>
        <v>0</v>
      </c>
      <c r="Z60" s="5">
        <v>0</v>
      </c>
      <c r="AA60" s="5">
        <v>0</v>
      </c>
      <c r="AB60" s="24">
        <f t="shared" si="18"/>
        <v>0</v>
      </c>
    </row>
    <row r="61" spans="1:28" x14ac:dyDescent="0.25">
      <c r="A61" s="3" t="s">
        <v>89</v>
      </c>
      <c r="B61" s="3" t="s">
        <v>89</v>
      </c>
      <c r="C61" s="37" t="s">
        <v>128</v>
      </c>
      <c r="D61" s="6"/>
      <c r="E61" s="25">
        <f t="shared" si="19"/>
        <v>200</v>
      </c>
      <c r="F61" s="25">
        <f t="shared" si="20"/>
        <v>0</v>
      </c>
      <c r="G61" s="26">
        <f t="shared" si="21"/>
        <v>200</v>
      </c>
      <c r="H61" s="4">
        <v>0</v>
      </c>
      <c r="I61" s="4">
        <v>0</v>
      </c>
      <c r="J61" s="24">
        <f t="shared" si="12"/>
        <v>0</v>
      </c>
      <c r="K61" s="4">
        <v>0</v>
      </c>
      <c r="L61" s="4">
        <v>0</v>
      </c>
      <c r="M61" s="24">
        <f t="shared" si="13"/>
        <v>0</v>
      </c>
      <c r="N61" s="4">
        <v>0</v>
      </c>
      <c r="O61" s="4">
        <v>0</v>
      </c>
      <c r="P61" s="24">
        <f t="shared" si="14"/>
        <v>0</v>
      </c>
      <c r="Q61" s="5">
        <v>0</v>
      </c>
      <c r="R61" s="5">
        <v>0</v>
      </c>
      <c r="S61" s="24">
        <f t="shared" si="15"/>
        <v>0</v>
      </c>
      <c r="T61" s="5">
        <v>0</v>
      </c>
      <c r="U61" s="5">
        <v>0</v>
      </c>
      <c r="V61" s="24">
        <f t="shared" si="16"/>
        <v>0</v>
      </c>
      <c r="W61" s="5">
        <v>200</v>
      </c>
      <c r="X61" s="5">
        <v>0</v>
      </c>
      <c r="Y61" s="24">
        <f t="shared" si="17"/>
        <v>200</v>
      </c>
      <c r="Z61" s="5">
        <v>0</v>
      </c>
      <c r="AA61" s="5">
        <v>0</v>
      </c>
      <c r="AB61" s="24">
        <f t="shared" si="18"/>
        <v>0</v>
      </c>
    </row>
    <row r="62" spans="1:28" x14ac:dyDescent="0.25">
      <c r="A62" s="3" t="s">
        <v>54</v>
      </c>
      <c r="B62" s="11" t="s">
        <v>55</v>
      </c>
      <c r="C62" s="37" t="s">
        <v>108</v>
      </c>
      <c r="D62" s="6"/>
      <c r="E62" s="25">
        <f t="shared" si="19"/>
        <v>0</v>
      </c>
      <c r="F62" s="25">
        <f t="shared" si="20"/>
        <v>0</v>
      </c>
      <c r="G62" s="26">
        <f t="shared" si="21"/>
        <v>0</v>
      </c>
      <c r="H62" s="4">
        <v>0</v>
      </c>
      <c r="I62" s="4">
        <v>0</v>
      </c>
      <c r="J62" s="24">
        <f t="shared" si="12"/>
        <v>0</v>
      </c>
      <c r="K62" s="4">
        <v>0</v>
      </c>
      <c r="L62" s="4">
        <v>0</v>
      </c>
      <c r="M62" s="24">
        <f t="shared" si="13"/>
        <v>0</v>
      </c>
      <c r="N62" s="4">
        <v>0</v>
      </c>
      <c r="O62" s="4">
        <v>0</v>
      </c>
      <c r="P62" s="24">
        <f t="shared" si="14"/>
        <v>0</v>
      </c>
      <c r="Q62" s="5">
        <v>0</v>
      </c>
      <c r="R62" s="5">
        <v>0</v>
      </c>
      <c r="S62" s="24">
        <f t="shared" si="15"/>
        <v>0</v>
      </c>
      <c r="T62" s="5">
        <v>0</v>
      </c>
      <c r="U62" s="5">
        <v>0</v>
      </c>
      <c r="V62" s="24">
        <f t="shared" si="16"/>
        <v>0</v>
      </c>
      <c r="W62" s="5">
        <v>0</v>
      </c>
      <c r="X62" s="5">
        <v>0</v>
      </c>
      <c r="Y62" s="24">
        <f t="shared" si="17"/>
        <v>0</v>
      </c>
      <c r="Z62" s="5">
        <v>0</v>
      </c>
      <c r="AA62" s="5">
        <v>0</v>
      </c>
      <c r="AB62" s="24">
        <f t="shared" si="18"/>
        <v>0</v>
      </c>
    </row>
    <row r="63" spans="1:28" x14ac:dyDescent="0.25">
      <c r="A63" s="3" t="s">
        <v>48</v>
      </c>
      <c r="B63" s="3" t="s">
        <v>49</v>
      </c>
      <c r="C63" s="37" t="s">
        <v>109</v>
      </c>
      <c r="D63" s="6"/>
      <c r="E63" s="25">
        <f t="shared" si="19"/>
        <v>0</v>
      </c>
      <c r="F63" s="25">
        <f t="shared" si="20"/>
        <v>0</v>
      </c>
      <c r="G63" s="26">
        <f t="shared" si="21"/>
        <v>0</v>
      </c>
      <c r="H63" s="4">
        <v>0</v>
      </c>
      <c r="I63" s="4">
        <v>0</v>
      </c>
      <c r="J63" s="24">
        <f t="shared" si="12"/>
        <v>0</v>
      </c>
      <c r="K63" s="4">
        <v>0</v>
      </c>
      <c r="L63" s="4">
        <v>0</v>
      </c>
      <c r="M63" s="24">
        <f t="shared" si="13"/>
        <v>0</v>
      </c>
      <c r="N63" s="4">
        <v>0</v>
      </c>
      <c r="O63" s="4">
        <v>0</v>
      </c>
      <c r="P63" s="24">
        <f t="shared" si="14"/>
        <v>0</v>
      </c>
      <c r="Q63" s="5">
        <v>0</v>
      </c>
      <c r="R63" s="5">
        <v>0</v>
      </c>
      <c r="S63" s="24">
        <f t="shared" si="15"/>
        <v>0</v>
      </c>
      <c r="T63" s="5">
        <v>0</v>
      </c>
      <c r="U63" s="5">
        <v>0</v>
      </c>
      <c r="V63" s="24">
        <f t="shared" si="16"/>
        <v>0</v>
      </c>
      <c r="W63" s="5">
        <v>0</v>
      </c>
      <c r="X63" s="5">
        <v>0</v>
      </c>
      <c r="Y63" s="24">
        <f t="shared" si="17"/>
        <v>0</v>
      </c>
      <c r="Z63" s="5">
        <v>0</v>
      </c>
      <c r="AA63" s="5">
        <v>0</v>
      </c>
      <c r="AB63" s="24">
        <f t="shared" si="18"/>
        <v>0</v>
      </c>
    </row>
    <row r="64" spans="1:28" x14ac:dyDescent="0.25">
      <c r="A64" s="3" t="s">
        <v>89</v>
      </c>
      <c r="B64" s="3" t="s">
        <v>89</v>
      </c>
      <c r="C64" s="37" t="s">
        <v>110</v>
      </c>
      <c r="D64" s="6"/>
      <c r="E64" s="25">
        <f t="shared" si="19"/>
        <v>800</v>
      </c>
      <c r="F64" s="25">
        <f t="shared" si="20"/>
        <v>0</v>
      </c>
      <c r="G64" s="26">
        <f t="shared" si="21"/>
        <v>800</v>
      </c>
      <c r="H64" s="4">
        <v>0</v>
      </c>
      <c r="I64" s="4">
        <v>0</v>
      </c>
      <c r="J64" s="24">
        <f t="shared" si="12"/>
        <v>0</v>
      </c>
      <c r="K64" s="4">
        <v>0</v>
      </c>
      <c r="L64" s="4">
        <v>0</v>
      </c>
      <c r="M64" s="24">
        <f t="shared" si="13"/>
        <v>0</v>
      </c>
      <c r="N64" s="4">
        <v>0</v>
      </c>
      <c r="O64" s="4">
        <v>0</v>
      </c>
      <c r="P64" s="24">
        <f t="shared" si="14"/>
        <v>0</v>
      </c>
      <c r="Q64" s="5">
        <v>0</v>
      </c>
      <c r="R64" s="5">
        <v>0</v>
      </c>
      <c r="S64" s="24">
        <f t="shared" si="15"/>
        <v>0</v>
      </c>
      <c r="T64" s="5">
        <v>0</v>
      </c>
      <c r="U64" s="5">
        <v>0</v>
      </c>
      <c r="V64" s="24">
        <f t="shared" si="16"/>
        <v>0</v>
      </c>
      <c r="W64" s="5">
        <v>300</v>
      </c>
      <c r="X64" s="5">
        <v>0</v>
      </c>
      <c r="Y64" s="24">
        <f t="shared" si="17"/>
        <v>300</v>
      </c>
      <c r="Z64" s="5">
        <v>500</v>
      </c>
      <c r="AA64" s="5">
        <v>0</v>
      </c>
      <c r="AB64" s="24">
        <f t="shared" si="18"/>
        <v>500</v>
      </c>
    </row>
    <row r="65" spans="1:28" x14ac:dyDescent="0.25">
      <c r="A65" s="3" t="s">
        <v>89</v>
      </c>
      <c r="B65" s="3" t="s">
        <v>89</v>
      </c>
      <c r="C65" s="37" t="s">
        <v>131</v>
      </c>
      <c r="D65" s="6"/>
      <c r="E65" s="25">
        <f t="shared" si="19"/>
        <v>200</v>
      </c>
      <c r="F65" s="25">
        <f t="shared" si="20"/>
        <v>0</v>
      </c>
      <c r="G65" s="26">
        <f t="shared" si="21"/>
        <v>200</v>
      </c>
      <c r="H65" s="4">
        <v>0</v>
      </c>
      <c r="I65" s="4">
        <v>0</v>
      </c>
      <c r="J65" s="24">
        <f t="shared" si="12"/>
        <v>0</v>
      </c>
      <c r="K65" s="4">
        <v>0</v>
      </c>
      <c r="L65" s="4">
        <v>0</v>
      </c>
      <c r="M65" s="24">
        <f t="shared" si="13"/>
        <v>0</v>
      </c>
      <c r="N65" s="4">
        <v>0</v>
      </c>
      <c r="O65" s="4">
        <v>0</v>
      </c>
      <c r="P65" s="24">
        <f t="shared" si="14"/>
        <v>0</v>
      </c>
      <c r="Q65" s="5">
        <v>0</v>
      </c>
      <c r="R65" s="5">
        <v>0</v>
      </c>
      <c r="S65" s="24">
        <f t="shared" si="15"/>
        <v>0</v>
      </c>
      <c r="T65" s="5">
        <v>0</v>
      </c>
      <c r="U65" s="5">
        <v>0</v>
      </c>
      <c r="V65" s="24">
        <f t="shared" si="16"/>
        <v>0</v>
      </c>
      <c r="W65" s="5">
        <v>200</v>
      </c>
      <c r="X65" s="5">
        <v>0</v>
      </c>
      <c r="Y65" s="24">
        <f t="shared" si="17"/>
        <v>200</v>
      </c>
      <c r="Z65" s="5">
        <v>0</v>
      </c>
      <c r="AA65" s="5">
        <v>0</v>
      </c>
      <c r="AB65" s="24">
        <f t="shared" si="18"/>
        <v>0</v>
      </c>
    </row>
    <row r="66" spans="1:28" x14ac:dyDescent="0.25">
      <c r="A66" s="3" t="s">
        <v>48</v>
      </c>
      <c r="B66" s="3" t="s">
        <v>111</v>
      </c>
      <c r="C66" s="37" t="s">
        <v>112</v>
      </c>
      <c r="D66" s="6"/>
      <c r="E66" s="25">
        <f t="shared" si="19"/>
        <v>287</v>
      </c>
      <c r="F66" s="25">
        <f t="shared" si="20"/>
        <v>0</v>
      </c>
      <c r="G66" s="26">
        <f t="shared" si="21"/>
        <v>287</v>
      </c>
      <c r="H66" s="4">
        <v>0</v>
      </c>
      <c r="I66" s="4">
        <v>0</v>
      </c>
      <c r="J66" s="24">
        <f t="shared" si="12"/>
        <v>0</v>
      </c>
      <c r="K66" s="4">
        <v>287</v>
      </c>
      <c r="L66" s="4">
        <v>0</v>
      </c>
      <c r="M66" s="24">
        <f t="shared" si="13"/>
        <v>287</v>
      </c>
      <c r="N66" s="4">
        <v>0</v>
      </c>
      <c r="O66" s="4">
        <v>0</v>
      </c>
      <c r="P66" s="24">
        <f t="shared" si="14"/>
        <v>0</v>
      </c>
      <c r="Q66" s="5">
        <v>0</v>
      </c>
      <c r="R66" s="5">
        <v>0</v>
      </c>
      <c r="S66" s="24">
        <f t="shared" si="15"/>
        <v>0</v>
      </c>
      <c r="T66" s="5">
        <v>0</v>
      </c>
      <c r="U66" s="5">
        <v>0</v>
      </c>
      <c r="V66" s="24">
        <f t="shared" si="16"/>
        <v>0</v>
      </c>
      <c r="W66" s="5">
        <v>0</v>
      </c>
      <c r="X66" s="5">
        <v>0</v>
      </c>
      <c r="Y66" s="24">
        <f t="shared" si="17"/>
        <v>0</v>
      </c>
      <c r="Z66" s="5">
        <v>0</v>
      </c>
      <c r="AA66" s="5">
        <v>0</v>
      </c>
      <c r="AB66" s="24">
        <f t="shared" si="18"/>
        <v>0</v>
      </c>
    </row>
    <row r="67" spans="1:28" x14ac:dyDescent="0.25">
      <c r="A67" s="3" t="s">
        <v>54</v>
      </c>
      <c r="B67" s="3" t="s">
        <v>69</v>
      </c>
      <c r="C67" s="37" t="s">
        <v>113</v>
      </c>
      <c r="D67" s="6"/>
      <c r="E67" s="25">
        <f t="shared" si="19"/>
        <v>178</v>
      </c>
      <c r="F67" s="25">
        <f t="shared" si="20"/>
        <v>0</v>
      </c>
      <c r="G67" s="26">
        <f t="shared" si="21"/>
        <v>178</v>
      </c>
      <c r="H67" s="4">
        <v>0</v>
      </c>
      <c r="I67" s="4">
        <v>0</v>
      </c>
      <c r="J67" s="24">
        <f t="shared" si="12"/>
        <v>0</v>
      </c>
      <c r="K67" s="4">
        <v>178</v>
      </c>
      <c r="L67" s="4">
        <v>0</v>
      </c>
      <c r="M67" s="24">
        <f t="shared" si="13"/>
        <v>178</v>
      </c>
      <c r="N67" s="4">
        <v>0</v>
      </c>
      <c r="O67" s="4">
        <v>0</v>
      </c>
      <c r="P67" s="24">
        <f t="shared" si="14"/>
        <v>0</v>
      </c>
      <c r="Q67" s="5">
        <v>0</v>
      </c>
      <c r="R67" s="5">
        <v>0</v>
      </c>
      <c r="S67" s="24">
        <f t="shared" si="15"/>
        <v>0</v>
      </c>
      <c r="T67" s="5">
        <v>0</v>
      </c>
      <c r="U67" s="5">
        <v>0</v>
      </c>
      <c r="V67" s="24">
        <f t="shared" si="16"/>
        <v>0</v>
      </c>
      <c r="W67" s="5">
        <v>0</v>
      </c>
      <c r="X67" s="5">
        <v>0</v>
      </c>
      <c r="Y67" s="24">
        <f t="shared" si="17"/>
        <v>0</v>
      </c>
      <c r="Z67" s="5">
        <v>0</v>
      </c>
      <c r="AA67" s="5">
        <v>0</v>
      </c>
      <c r="AB67" s="24">
        <f t="shared" si="18"/>
        <v>0</v>
      </c>
    </row>
    <row r="68" spans="1:28" x14ac:dyDescent="0.25">
      <c r="A68" s="3" t="s">
        <v>89</v>
      </c>
      <c r="B68" s="3" t="s">
        <v>89</v>
      </c>
      <c r="C68" s="37" t="s">
        <v>132</v>
      </c>
      <c r="D68" s="6"/>
      <c r="E68" s="25">
        <f t="shared" si="19"/>
        <v>250</v>
      </c>
      <c r="F68" s="25">
        <f t="shared" si="20"/>
        <v>0</v>
      </c>
      <c r="G68" s="26">
        <f t="shared" si="21"/>
        <v>250</v>
      </c>
      <c r="H68" s="4">
        <v>0</v>
      </c>
      <c r="I68" s="4">
        <v>0</v>
      </c>
      <c r="J68" s="24">
        <f t="shared" ref="J68:J99" si="22">SUM(H68:I68)</f>
        <v>0</v>
      </c>
      <c r="K68" s="4">
        <v>0</v>
      </c>
      <c r="L68" s="4">
        <v>0</v>
      </c>
      <c r="M68" s="24">
        <f t="shared" ref="M68:M99" si="23">SUM(K68:L68)</f>
        <v>0</v>
      </c>
      <c r="N68" s="4">
        <v>0</v>
      </c>
      <c r="O68" s="4">
        <v>0</v>
      </c>
      <c r="P68" s="24">
        <f t="shared" ref="P68:P99" si="24">SUM(N68:O68)</f>
        <v>0</v>
      </c>
      <c r="Q68" s="5">
        <v>0</v>
      </c>
      <c r="R68" s="5">
        <v>0</v>
      </c>
      <c r="S68" s="24">
        <f t="shared" ref="S68:S99" si="25">SUM(Q68:R68)</f>
        <v>0</v>
      </c>
      <c r="T68" s="5">
        <v>0</v>
      </c>
      <c r="U68" s="5">
        <v>0</v>
      </c>
      <c r="V68" s="24">
        <f t="shared" ref="V68:V99" si="26">SUM(T68:U68)</f>
        <v>0</v>
      </c>
      <c r="W68" s="5">
        <v>250</v>
      </c>
      <c r="X68" s="5">
        <v>0</v>
      </c>
      <c r="Y68" s="24">
        <f t="shared" ref="Y68:Y99" si="27">SUM(W68:X68)</f>
        <v>250</v>
      </c>
      <c r="Z68" s="5">
        <v>0</v>
      </c>
      <c r="AA68" s="5">
        <v>0</v>
      </c>
      <c r="AB68" s="24">
        <f t="shared" ref="AB68:AB99" si="28">SUM(Z68:AA68)</f>
        <v>0</v>
      </c>
    </row>
    <row r="69" spans="1:28" x14ac:dyDescent="0.25">
      <c r="A69" s="3" t="s">
        <v>54</v>
      </c>
      <c r="B69" s="13" t="s">
        <v>55</v>
      </c>
      <c r="C69" s="37" t="s">
        <v>114</v>
      </c>
      <c r="D69" s="6"/>
      <c r="E69" s="25">
        <f t="shared" si="19"/>
        <v>20</v>
      </c>
      <c r="F69" s="25">
        <f t="shared" si="20"/>
        <v>0</v>
      </c>
      <c r="G69" s="26">
        <f t="shared" si="21"/>
        <v>20</v>
      </c>
      <c r="H69" s="4">
        <v>0</v>
      </c>
      <c r="I69" s="4">
        <v>0</v>
      </c>
      <c r="J69" s="24">
        <f t="shared" si="22"/>
        <v>0</v>
      </c>
      <c r="K69" s="4">
        <v>20</v>
      </c>
      <c r="L69" s="4">
        <v>0</v>
      </c>
      <c r="M69" s="24">
        <f t="shared" si="23"/>
        <v>20</v>
      </c>
      <c r="N69" s="4">
        <v>0</v>
      </c>
      <c r="O69" s="4">
        <v>0</v>
      </c>
      <c r="P69" s="24">
        <f t="shared" si="24"/>
        <v>0</v>
      </c>
      <c r="Q69" s="5">
        <v>0</v>
      </c>
      <c r="R69" s="5">
        <v>0</v>
      </c>
      <c r="S69" s="24">
        <f t="shared" si="25"/>
        <v>0</v>
      </c>
      <c r="T69" s="5">
        <v>0</v>
      </c>
      <c r="U69" s="5">
        <v>0</v>
      </c>
      <c r="V69" s="24">
        <f t="shared" si="26"/>
        <v>0</v>
      </c>
      <c r="W69" s="5">
        <v>0</v>
      </c>
      <c r="X69" s="5">
        <v>0</v>
      </c>
      <c r="Y69" s="24">
        <f t="shared" si="27"/>
        <v>0</v>
      </c>
      <c r="Z69" s="5">
        <v>0</v>
      </c>
      <c r="AA69" s="5">
        <v>0</v>
      </c>
      <c r="AB69" s="24">
        <f t="shared" si="28"/>
        <v>0</v>
      </c>
    </row>
    <row r="70" spans="1:28" x14ac:dyDescent="0.25">
      <c r="A70" s="3" t="s">
        <v>54</v>
      </c>
      <c r="B70" s="3" t="s">
        <v>55</v>
      </c>
      <c r="C70" s="37" t="s">
        <v>115</v>
      </c>
      <c r="D70" s="6"/>
      <c r="E70" s="25">
        <f t="shared" ref="E70:E77" si="29">SUM(H70,K70,N70,Q70,T70,W70,Z70)</f>
        <v>146</v>
      </c>
      <c r="F70" s="25">
        <f t="shared" ref="F70:F77" si="30">SUM(I70,L70,O70,R70,U70,X70,AA70)</f>
        <v>0</v>
      </c>
      <c r="G70" s="26">
        <f t="shared" si="21"/>
        <v>146</v>
      </c>
      <c r="H70" s="4">
        <v>0</v>
      </c>
      <c r="I70" s="4">
        <v>0</v>
      </c>
      <c r="J70" s="24">
        <f t="shared" si="22"/>
        <v>0</v>
      </c>
      <c r="K70" s="4">
        <v>146</v>
      </c>
      <c r="L70" s="4">
        <v>0</v>
      </c>
      <c r="M70" s="24">
        <f t="shared" si="23"/>
        <v>146</v>
      </c>
      <c r="N70" s="4">
        <v>0</v>
      </c>
      <c r="O70" s="4">
        <v>0</v>
      </c>
      <c r="P70" s="24">
        <f t="shared" si="24"/>
        <v>0</v>
      </c>
      <c r="Q70" s="5">
        <v>0</v>
      </c>
      <c r="R70" s="5">
        <v>0</v>
      </c>
      <c r="S70" s="24">
        <f t="shared" si="25"/>
        <v>0</v>
      </c>
      <c r="T70" s="5">
        <v>0</v>
      </c>
      <c r="U70" s="5">
        <v>0</v>
      </c>
      <c r="V70" s="24">
        <f t="shared" si="26"/>
        <v>0</v>
      </c>
      <c r="W70" s="5">
        <v>0</v>
      </c>
      <c r="X70" s="5">
        <v>0</v>
      </c>
      <c r="Y70" s="24">
        <f t="shared" si="27"/>
        <v>0</v>
      </c>
      <c r="Z70" s="5">
        <v>0</v>
      </c>
      <c r="AA70" s="5">
        <v>0</v>
      </c>
      <c r="AB70" s="24">
        <f t="shared" si="28"/>
        <v>0</v>
      </c>
    </row>
    <row r="71" spans="1:28" x14ac:dyDescent="0.25">
      <c r="A71" s="3" t="s">
        <v>59</v>
      </c>
      <c r="B71" s="3" t="s">
        <v>63</v>
      </c>
      <c r="C71" s="37" t="s">
        <v>116</v>
      </c>
      <c r="D71" s="6"/>
      <c r="E71" s="25">
        <f t="shared" si="29"/>
        <v>209.44444444444446</v>
      </c>
      <c r="F71" s="25">
        <f t="shared" si="30"/>
        <v>55.555555555555557</v>
      </c>
      <c r="G71" s="26">
        <f t="shared" si="21"/>
        <v>265</v>
      </c>
      <c r="H71" s="4">
        <v>0</v>
      </c>
      <c r="I71" s="4">
        <v>0</v>
      </c>
      <c r="J71" s="24">
        <f t="shared" si="22"/>
        <v>0</v>
      </c>
      <c r="K71" s="4">
        <v>0</v>
      </c>
      <c r="L71" s="4">
        <v>0</v>
      </c>
      <c r="M71" s="24">
        <f t="shared" si="23"/>
        <v>0</v>
      </c>
      <c r="N71" s="4">
        <v>159.44444444444446</v>
      </c>
      <c r="O71" s="4">
        <v>0</v>
      </c>
      <c r="P71" s="24">
        <f t="shared" si="24"/>
        <v>159.44444444444446</v>
      </c>
      <c r="Q71" s="5">
        <v>0</v>
      </c>
      <c r="R71" s="5">
        <v>55.555555555555557</v>
      </c>
      <c r="S71" s="24">
        <f t="shared" si="25"/>
        <v>55.555555555555557</v>
      </c>
      <c r="T71" s="5">
        <v>50</v>
      </c>
      <c r="U71" s="5">
        <v>0</v>
      </c>
      <c r="V71" s="24">
        <f t="shared" si="26"/>
        <v>50</v>
      </c>
      <c r="W71" s="5">
        <v>0</v>
      </c>
      <c r="X71" s="5">
        <v>0</v>
      </c>
      <c r="Y71" s="24">
        <f t="shared" si="27"/>
        <v>0</v>
      </c>
      <c r="Z71" s="5">
        <v>0</v>
      </c>
      <c r="AA71" s="5">
        <v>0</v>
      </c>
      <c r="AB71" s="24">
        <f t="shared" si="28"/>
        <v>0</v>
      </c>
    </row>
    <row r="72" spans="1:28" x14ac:dyDescent="0.25">
      <c r="A72" s="3" t="s">
        <v>46</v>
      </c>
      <c r="B72" s="3" t="s">
        <v>46</v>
      </c>
      <c r="C72" s="37" t="s">
        <v>117</v>
      </c>
      <c r="D72" s="6"/>
      <c r="E72" s="25">
        <f t="shared" si="29"/>
        <v>747.9</v>
      </c>
      <c r="F72" s="25">
        <f t="shared" si="30"/>
        <v>1003</v>
      </c>
      <c r="G72" s="26">
        <f t="shared" ref="G72:G77" si="31">SUM(J72,M72,P72,S72,V72,Y72,AB72)</f>
        <v>1750.9</v>
      </c>
      <c r="H72" s="4">
        <v>0</v>
      </c>
      <c r="I72" s="4">
        <v>0</v>
      </c>
      <c r="J72" s="24">
        <f t="shared" si="22"/>
        <v>0</v>
      </c>
      <c r="K72" s="4">
        <v>0</v>
      </c>
      <c r="L72" s="4">
        <v>0</v>
      </c>
      <c r="M72" s="24">
        <f t="shared" si="23"/>
        <v>0</v>
      </c>
      <c r="N72" s="4">
        <v>0</v>
      </c>
      <c r="O72" s="4">
        <v>172</v>
      </c>
      <c r="P72" s="24">
        <f t="shared" si="24"/>
        <v>172</v>
      </c>
      <c r="Q72" s="5">
        <v>0</v>
      </c>
      <c r="R72" s="5">
        <v>831</v>
      </c>
      <c r="S72" s="24">
        <f t="shared" si="25"/>
        <v>831</v>
      </c>
      <c r="T72" s="5">
        <v>747.9</v>
      </c>
      <c r="U72" s="5">
        <v>0</v>
      </c>
      <c r="V72" s="24">
        <f t="shared" si="26"/>
        <v>747.9</v>
      </c>
      <c r="W72" s="5">
        <v>0</v>
      </c>
      <c r="X72" s="5">
        <v>0</v>
      </c>
      <c r="Y72" s="24">
        <f t="shared" si="27"/>
        <v>0</v>
      </c>
      <c r="Z72" s="5">
        <v>0</v>
      </c>
      <c r="AA72" s="5">
        <v>0</v>
      </c>
      <c r="AB72" s="24">
        <f t="shared" si="28"/>
        <v>0</v>
      </c>
    </row>
    <row r="73" spans="1:28" x14ac:dyDescent="0.25">
      <c r="A73" s="3" t="s">
        <v>122</v>
      </c>
      <c r="B73" s="3" t="s">
        <v>122</v>
      </c>
      <c r="C73" s="37" t="s">
        <v>123</v>
      </c>
      <c r="D73" s="6"/>
      <c r="E73" s="25">
        <f t="shared" si="29"/>
        <v>200</v>
      </c>
      <c r="F73" s="25">
        <f t="shared" si="30"/>
        <v>0</v>
      </c>
      <c r="G73" s="26">
        <f t="shared" si="31"/>
        <v>200</v>
      </c>
      <c r="H73" s="4">
        <v>0</v>
      </c>
      <c r="I73" s="4">
        <v>0</v>
      </c>
      <c r="J73" s="24">
        <f t="shared" si="22"/>
        <v>0</v>
      </c>
      <c r="K73" s="4">
        <v>0</v>
      </c>
      <c r="L73" s="4">
        <v>0</v>
      </c>
      <c r="M73" s="24">
        <f t="shared" si="23"/>
        <v>0</v>
      </c>
      <c r="N73" s="4">
        <v>0</v>
      </c>
      <c r="O73" s="4">
        <v>0</v>
      </c>
      <c r="P73" s="24">
        <f t="shared" si="24"/>
        <v>0</v>
      </c>
      <c r="Q73" s="5">
        <v>0</v>
      </c>
      <c r="R73" s="5">
        <v>0</v>
      </c>
      <c r="S73" s="24">
        <f t="shared" si="25"/>
        <v>0</v>
      </c>
      <c r="T73" s="5">
        <v>0</v>
      </c>
      <c r="U73" s="5">
        <v>0</v>
      </c>
      <c r="V73" s="24">
        <f t="shared" si="26"/>
        <v>0</v>
      </c>
      <c r="W73" s="5">
        <v>200</v>
      </c>
      <c r="X73" s="5">
        <v>0</v>
      </c>
      <c r="Y73" s="24">
        <f t="shared" si="27"/>
        <v>200</v>
      </c>
      <c r="Z73" s="5">
        <v>0</v>
      </c>
      <c r="AA73" s="5">
        <v>0</v>
      </c>
      <c r="AB73" s="24">
        <f t="shared" si="28"/>
        <v>0</v>
      </c>
    </row>
    <row r="74" spans="1:28" x14ac:dyDescent="0.25">
      <c r="A74" s="8" t="s">
        <v>122</v>
      </c>
      <c r="B74" s="8" t="s">
        <v>122</v>
      </c>
      <c r="C74" s="39" t="s">
        <v>123</v>
      </c>
      <c r="D74" s="6"/>
      <c r="E74" s="25">
        <f t="shared" si="29"/>
        <v>200</v>
      </c>
      <c r="F74" s="25">
        <f t="shared" si="30"/>
        <v>0</v>
      </c>
      <c r="G74" s="26">
        <f t="shared" si="31"/>
        <v>200</v>
      </c>
      <c r="H74" s="4">
        <v>0</v>
      </c>
      <c r="I74" s="4">
        <v>0</v>
      </c>
      <c r="J74" s="24">
        <f t="shared" si="22"/>
        <v>0</v>
      </c>
      <c r="K74" s="4">
        <v>0</v>
      </c>
      <c r="L74" s="4">
        <v>0</v>
      </c>
      <c r="M74" s="24">
        <f t="shared" si="23"/>
        <v>0</v>
      </c>
      <c r="N74" s="4">
        <v>0</v>
      </c>
      <c r="O74" s="4">
        <v>0</v>
      </c>
      <c r="P74" s="24">
        <f t="shared" si="24"/>
        <v>0</v>
      </c>
      <c r="Q74" s="5">
        <v>0</v>
      </c>
      <c r="R74" s="5">
        <v>0</v>
      </c>
      <c r="S74" s="24">
        <f t="shared" si="25"/>
        <v>0</v>
      </c>
      <c r="T74" s="5">
        <v>0</v>
      </c>
      <c r="U74" s="5">
        <v>0</v>
      </c>
      <c r="V74" s="24">
        <f t="shared" si="26"/>
        <v>0</v>
      </c>
      <c r="W74" s="5">
        <v>200</v>
      </c>
      <c r="X74" s="5">
        <v>0</v>
      </c>
      <c r="Y74" s="24">
        <f t="shared" si="27"/>
        <v>200</v>
      </c>
      <c r="Z74" s="5">
        <v>0</v>
      </c>
      <c r="AA74" s="5">
        <v>0</v>
      </c>
      <c r="AB74" s="24">
        <f t="shared" si="28"/>
        <v>0</v>
      </c>
    </row>
    <row r="75" spans="1:28" x14ac:dyDescent="0.25">
      <c r="A75" s="3" t="s">
        <v>48</v>
      </c>
      <c r="B75" s="3" t="s">
        <v>49</v>
      </c>
      <c r="C75" s="37" t="s">
        <v>118</v>
      </c>
      <c r="D75" s="6"/>
      <c r="E75" s="25">
        <f t="shared" si="29"/>
        <v>0</v>
      </c>
      <c r="F75" s="25">
        <f t="shared" si="30"/>
        <v>0</v>
      </c>
      <c r="G75" s="26">
        <f t="shared" si="31"/>
        <v>0</v>
      </c>
      <c r="H75" s="4">
        <v>0</v>
      </c>
      <c r="I75" s="4">
        <v>0</v>
      </c>
      <c r="J75" s="24">
        <f t="shared" si="22"/>
        <v>0</v>
      </c>
      <c r="K75" s="4">
        <v>0</v>
      </c>
      <c r="L75" s="4">
        <v>0</v>
      </c>
      <c r="M75" s="24">
        <f t="shared" si="23"/>
        <v>0</v>
      </c>
      <c r="N75" s="4">
        <v>0</v>
      </c>
      <c r="O75" s="4">
        <v>0</v>
      </c>
      <c r="P75" s="24">
        <f t="shared" si="24"/>
        <v>0</v>
      </c>
      <c r="Q75" s="5">
        <v>0</v>
      </c>
      <c r="R75" s="5">
        <v>0</v>
      </c>
      <c r="S75" s="24">
        <f t="shared" si="25"/>
        <v>0</v>
      </c>
      <c r="T75" s="5">
        <v>0</v>
      </c>
      <c r="U75" s="5">
        <v>0</v>
      </c>
      <c r="V75" s="24">
        <f t="shared" si="26"/>
        <v>0</v>
      </c>
      <c r="W75" s="5">
        <v>0</v>
      </c>
      <c r="X75" s="5">
        <v>0</v>
      </c>
      <c r="Y75" s="24">
        <f t="shared" si="27"/>
        <v>0</v>
      </c>
      <c r="Z75" s="5">
        <v>0</v>
      </c>
      <c r="AA75" s="5">
        <v>0</v>
      </c>
      <c r="AB75" s="24">
        <f t="shared" si="28"/>
        <v>0</v>
      </c>
    </row>
    <row r="76" spans="1:28" x14ac:dyDescent="0.25">
      <c r="A76" s="3" t="s">
        <v>46</v>
      </c>
      <c r="B76" s="3" t="s">
        <v>46</v>
      </c>
      <c r="C76" s="37" t="s">
        <v>119</v>
      </c>
      <c r="E76" s="25">
        <f t="shared" si="29"/>
        <v>953.1</v>
      </c>
      <c r="F76" s="25">
        <f t="shared" si="30"/>
        <v>1277</v>
      </c>
      <c r="G76" s="26">
        <f t="shared" si="31"/>
        <v>2230.1</v>
      </c>
      <c r="H76" s="4">
        <v>0</v>
      </c>
      <c r="I76" s="4">
        <v>0</v>
      </c>
      <c r="J76" s="24">
        <f t="shared" si="22"/>
        <v>0</v>
      </c>
      <c r="K76" s="4">
        <v>0</v>
      </c>
      <c r="L76" s="4">
        <v>0</v>
      </c>
      <c r="M76" s="24">
        <f t="shared" si="23"/>
        <v>0</v>
      </c>
      <c r="N76" s="4">
        <v>0</v>
      </c>
      <c r="O76" s="4">
        <v>218</v>
      </c>
      <c r="P76" s="24">
        <f t="shared" si="24"/>
        <v>218</v>
      </c>
      <c r="Q76" s="5">
        <v>0</v>
      </c>
      <c r="R76" s="5">
        <v>1059</v>
      </c>
      <c r="S76" s="24">
        <f t="shared" si="25"/>
        <v>1059</v>
      </c>
      <c r="T76" s="5">
        <v>953.1</v>
      </c>
      <c r="U76" s="5">
        <v>0</v>
      </c>
      <c r="V76" s="24">
        <f t="shared" si="26"/>
        <v>953.1</v>
      </c>
      <c r="W76" s="5">
        <v>0</v>
      </c>
      <c r="X76" s="5">
        <v>0</v>
      </c>
      <c r="Y76" s="24">
        <f t="shared" si="27"/>
        <v>0</v>
      </c>
      <c r="Z76" s="5">
        <v>0</v>
      </c>
      <c r="AA76" s="5">
        <v>0</v>
      </c>
      <c r="AB76" s="24">
        <f t="shared" si="28"/>
        <v>0</v>
      </c>
    </row>
    <row r="77" spans="1:28" s="43" customFormat="1" x14ac:dyDescent="0.25">
      <c r="A77" s="3" t="s">
        <v>46</v>
      </c>
      <c r="B77" s="3" t="s">
        <v>46</v>
      </c>
      <c r="C77" s="37" t="s">
        <v>120</v>
      </c>
      <c r="D77" s="6"/>
      <c r="E77" s="25">
        <f t="shared" si="29"/>
        <v>1135.4000000000001</v>
      </c>
      <c r="F77" s="25">
        <f t="shared" si="30"/>
        <v>1153</v>
      </c>
      <c r="G77" s="26">
        <f t="shared" si="31"/>
        <v>2288.4</v>
      </c>
      <c r="H77" s="4">
        <v>0</v>
      </c>
      <c r="I77" s="4">
        <v>0</v>
      </c>
      <c r="J77" s="24">
        <f t="shared" si="22"/>
        <v>0</v>
      </c>
      <c r="K77" s="4">
        <v>275</v>
      </c>
      <c r="L77" s="4">
        <v>0</v>
      </c>
      <c r="M77" s="24">
        <f t="shared" si="23"/>
        <v>275</v>
      </c>
      <c r="N77" s="4">
        <v>0</v>
      </c>
      <c r="O77" s="4">
        <v>197</v>
      </c>
      <c r="P77" s="24">
        <f t="shared" si="24"/>
        <v>197</v>
      </c>
      <c r="Q77" s="5">
        <v>0</v>
      </c>
      <c r="R77" s="5">
        <v>956</v>
      </c>
      <c r="S77" s="24">
        <f t="shared" si="25"/>
        <v>956</v>
      </c>
      <c r="T77" s="5">
        <v>860.4</v>
      </c>
      <c r="U77" s="5">
        <v>0</v>
      </c>
      <c r="V77" s="24">
        <f t="shared" si="26"/>
        <v>860.4</v>
      </c>
      <c r="W77" s="5">
        <v>0</v>
      </c>
      <c r="X77" s="5">
        <v>0</v>
      </c>
      <c r="Y77" s="24">
        <f t="shared" si="27"/>
        <v>0</v>
      </c>
      <c r="Z77" s="5">
        <v>0</v>
      </c>
      <c r="AA77" s="5">
        <v>0</v>
      </c>
      <c r="AB77" s="24">
        <f t="shared" si="28"/>
        <v>0</v>
      </c>
    </row>
  </sheetData>
  <autoFilter ref="A2:AB2" xr:uid="{B8FF337C-3F8F-42CC-B4C2-C42E6FB7AA50}"/>
  <mergeCells count="9">
    <mergeCell ref="T1:V1"/>
    <mergeCell ref="W1:Y1"/>
    <mergeCell ref="Z1:AB1"/>
    <mergeCell ref="A1:C1"/>
    <mergeCell ref="E1:G1"/>
    <mergeCell ref="H1:J1"/>
    <mergeCell ref="K1:M1"/>
    <mergeCell ref="N1:P1"/>
    <mergeCell ref="Q1:S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46_MMT_Base_Case</vt:lpstr>
      <vt:lpstr>38_MMT_Sensitivity</vt:lpstr>
      <vt:lpstr>OSW_Sensitivity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Mosley, Juralynne B.</dc:creator>
  <cp:keywords/>
  <dc:description/>
  <cp:lastModifiedBy>Mosley, Juralynne B.</cp:lastModifiedBy>
  <cp:revision/>
  <dcterms:created xsi:type="dcterms:W3CDTF">2021-02-24T00:13:07Z</dcterms:created>
  <dcterms:modified xsi:type="dcterms:W3CDTF">2021-02-27T22:07:23Z</dcterms:modified>
  <cp:category/>
  <cp:contentStatus/>
</cp:coreProperties>
</file>